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труктура  ГП" sheetId="1" r:id="rId1"/>
  </sheets>
  <definedNames>
    <definedName name="_xlnm.Print_Titles" localSheetId="0">'Структура  ГП'!$8:$8</definedName>
    <definedName name="_xlnm.Print_Area" localSheetId="0">'Структура  ГП'!$A$1:$X$71</definedName>
  </definedNames>
  <calcPr calcId="125725"/>
</workbook>
</file>

<file path=xl/calcChain.xml><?xml version="1.0" encoding="utf-8"?>
<calcChain xmlns="http://schemas.openxmlformats.org/spreadsheetml/2006/main">
  <c r="N52" i="1"/>
  <c r="N56" s="1"/>
  <c r="M52"/>
  <c r="L52"/>
  <c r="L56" s="1"/>
  <c r="L55" s="1"/>
  <c r="J52"/>
  <c r="K52"/>
  <c r="M56"/>
  <c r="K56"/>
  <c r="J56"/>
  <c r="L46"/>
  <c r="L41"/>
  <c r="J38"/>
  <c r="I38"/>
  <c r="H38"/>
  <c r="G38"/>
  <c r="N38"/>
  <c r="M38"/>
  <c r="N33"/>
  <c r="N45"/>
  <c r="N44" s="1"/>
  <c r="M33"/>
  <c r="M45"/>
  <c r="M44" s="1"/>
  <c r="L33"/>
  <c r="L31"/>
  <c r="K33"/>
  <c r="K45"/>
  <c r="K44" s="1"/>
  <c r="J33"/>
  <c r="J45" s="1"/>
  <c r="J44" s="1"/>
  <c r="I33"/>
  <c r="I31" s="1"/>
  <c r="G31" s="1"/>
  <c r="I34"/>
  <c r="N34"/>
  <c r="M34"/>
  <c r="L34"/>
  <c r="K34"/>
  <c r="J34"/>
  <c r="L38"/>
  <c r="K38"/>
  <c r="H34"/>
  <c r="H32" s="1"/>
  <c r="H33"/>
  <c r="H45"/>
  <c r="J41"/>
  <c r="G37"/>
  <c r="N36"/>
  <c r="M36"/>
  <c r="L36"/>
  <c r="K36"/>
  <c r="J36"/>
  <c r="I36"/>
  <c r="H36"/>
  <c r="G19"/>
  <c r="J22"/>
  <c r="I22"/>
  <c r="J18"/>
  <c r="I21"/>
  <c r="N23"/>
  <c r="N22" s="1"/>
  <c r="M23"/>
  <c r="M22" s="1"/>
  <c r="L23"/>
  <c r="L22" s="1"/>
  <c r="K23"/>
  <c r="G23" s="1"/>
  <c r="G22" s="1"/>
  <c r="G21" s="1"/>
  <c r="G20" s="1"/>
  <c r="L32"/>
  <c r="K32"/>
  <c r="K30" s="1"/>
  <c r="M55"/>
  <c r="K55"/>
  <c r="N50"/>
  <c r="L50"/>
  <c r="K50"/>
  <c r="J50"/>
  <c r="I18"/>
  <c r="L18"/>
  <c r="L16"/>
  <c r="L62"/>
  <c r="L61" s="1"/>
  <c r="L60" s="1"/>
  <c r="K18"/>
  <c r="K15" s="1"/>
  <c r="K16"/>
  <c r="K62"/>
  <c r="K61" s="1"/>
  <c r="K60" s="1"/>
  <c r="N66"/>
  <c r="M66"/>
  <c r="M65" s="1"/>
  <c r="J62"/>
  <c r="J61" s="1"/>
  <c r="J60" s="1"/>
  <c r="I62"/>
  <c r="I61" s="1"/>
  <c r="I60" s="1"/>
  <c r="H62"/>
  <c r="H60" s="1"/>
  <c r="M62"/>
  <c r="M61" s="1"/>
  <c r="M60" s="1"/>
  <c r="M59" s="1"/>
  <c r="N62"/>
  <c r="N61" s="1"/>
  <c r="N60" s="1"/>
  <c r="N59" s="1"/>
  <c r="I52"/>
  <c r="H52"/>
  <c r="H56" s="1"/>
  <c r="H55" s="1"/>
  <c r="Q53"/>
  <c r="N24"/>
  <c r="N16"/>
  <c r="N18"/>
  <c r="N15" s="1"/>
  <c r="M24"/>
  <c r="M16"/>
  <c r="M18"/>
  <c r="M15" s="1"/>
  <c r="M14" s="1"/>
  <c r="M13" s="1"/>
  <c r="M12" s="1"/>
  <c r="L24"/>
  <c r="K24"/>
  <c r="J24"/>
  <c r="J16"/>
  <c r="I24"/>
  <c r="I16"/>
  <c r="H24"/>
  <c r="G24" s="1"/>
  <c r="H16"/>
  <c r="H18"/>
  <c r="G18"/>
  <c r="N63"/>
  <c r="M63"/>
  <c r="L63"/>
  <c r="K63"/>
  <c r="J63"/>
  <c r="I63"/>
  <c r="H63"/>
  <c r="G64"/>
  <c r="Q24"/>
  <c r="G54"/>
  <c r="G52" s="1"/>
  <c r="G56" s="1"/>
  <c r="N53"/>
  <c r="M53"/>
  <c r="L53"/>
  <c r="K53"/>
  <c r="J53"/>
  <c r="I53"/>
  <c r="H53"/>
  <c r="H50"/>
  <c r="M41"/>
  <c r="K41"/>
  <c r="I41"/>
  <c r="H41"/>
  <c r="G17"/>
  <c r="H22"/>
  <c r="K22"/>
  <c r="G25"/>
  <c r="K21"/>
  <c r="K20" s="1"/>
  <c r="H21"/>
  <c r="H20" s="1"/>
  <c r="J21"/>
  <c r="J20" s="1"/>
  <c r="I20"/>
  <c r="M50"/>
  <c r="I32"/>
  <c r="I30"/>
  <c r="K31"/>
  <c r="J31"/>
  <c r="H31"/>
  <c r="N65"/>
  <c r="M21"/>
  <c r="M20" s="1"/>
  <c r="M51"/>
  <c r="M49" s="1"/>
  <c r="L51"/>
  <c r="L49" s="1"/>
  <c r="J55"/>
  <c r="M31"/>
  <c r="M32"/>
  <c r="M30" s="1"/>
  <c r="L15"/>
  <c r="L14" s="1"/>
  <c r="L13" s="1"/>
  <c r="L12" s="1"/>
  <c r="N51"/>
  <c r="N49" s="1"/>
  <c r="H51"/>
  <c r="H49" s="1"/>
  <c r="G33"/>
  <c r="G63"/>
  <c r="G36"/>
  <c r="N41"/>
  <c r="G41" s="1"/>
  <c r="N31"/>
  <c r="N32"/>
  <c r="N30"/>
  <c r="G53"/>
  <c r="L45"/>
  <c r="L44" s="1"/>
  <c r="L27"/>
  <c r="L26" s="1"/>
  <c r="H44"/>
  <c r="L30"/>
  <c r="N14" l="1"/>
  <c r="N13" s="1"/>
  <c r="N12" s="1"/>
  <c r="N27"/>
  <c r="N26" s="1"/>
  <c r="N55"/>
  <c r="N68"/>
  <c r="N67" s="1"/>
  <c r="H15"/>
  <c r="I15"/>
  <c r="J15"/>
  <c r="I45"/>
  <c r="I44" s="1"/>
  <c r="G45"/>
  <c r="I56"/>
  <c r="I55" s="1"/>
  <c r="G55" s="1"/>
  <c r="J66"/>
  <c r="J59"/>
  <c r="H30"/>
  <c r="I59"/>
  <c r="I66"/>
  <c r="L59"/>
  <c r="L66"/>
  <c r="I14"/>
  <c r="I13" s="1"/>
  <c r="I12" s="1"/>
  <c r="I27"/>
  <c r="I26" s="1"/>
  <c r="H14"/>
  <c r="H27"/>
  <c r="G15"/>
  <c r="G60"/>
  <c r="G66" s="1"/>
  <c r="H59"/>
  <c r="H66"/>
  <c r="K59"/>
  <c r="K66"/>
  <c r="K27"/>
  <c r="K26" s="1"/>
  <c r="K14"/>
  <c r="K13" s="1"/>
  <c r="K12" s="1"/>
  <c r="J14"/>
  <c r="J13" s="1"/>
  <c r="J12" s="1"/>
  <c r="J27"/>
  <c r="J26" s="1"/>
  <c r="G44"/>
  <c r="L21"/>
  <c r="L20" s="1"/>
  <c r="H61"/>
  <c r="G61" s="1"/>
  <c r="N21"/>
  <c r="N20" s="1"/>
  <c r="M27"/>
  <c r="G62"/>
  <c r="J51"/>
  <c r="J49" s="1"/>
  <c r="K51"/>
  <c r="K49" s="1"/>
  <c r="G16"/>
  <c r="I50"/>
  <c r="G50" s="1"/>
  <c r="I51"/>
  <c r="I49" s="1"/>
  <c r="J32"/>
  <c r="J30" s="1"/>
  <c r="G49" l="1"/>
  <c r="M26"/>
  <c r="M68"/>
  <c r="M67" s="1"/>
  <c r="G14"/>
  <c r="H13"/>
  <c r="J68"/>
  <c r="J67" s="1"/>
  <c r="J65"/>
  <c r="G51"/>
  <c r="G59"/>
  <c r="G32"/>
  <c r="K65"/>
  <c r="K68"/>
  <c r="K67" s="1"/>
  <c r="H65"/>
  <c r="H68"/>
  <c r="G27"/>
  <c r="H26"/>
  <c r="G26" s="1"/>
  <c r="L68"/>
  <c r="L67" s="1"/>
  <c r="L65"/>
  <c r="I68"/>
  <c r="I67" s="1"/>
  <c r="I65"/>
  <c r="G30"/>
  <c r="H67" l="1"/>
  <c r="G67" s="1"/>
  <c r="G68"/>
  <c r="H12"/>
  <c r="G12" s="1"/>
  <c r="G13"/>
  <c r="G65"/>
</calcChain>
</file>

<file path=xl/sharedStrings.xml><?xml version="1.0" encoding="utf-8"?>
<sst xmlns="http://schemas.openxmlformats.org/spreadsheetml/2006/main" count="602" uniqueCount="83">
  <si>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</si>
  <si>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</si>
  <si>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</si>
  <si>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</si>
  <si>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</si>
  <si>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</si>
  <si>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</si>
  <si>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Объем (рублей)</t>
  </si>
  <si>
    <t>Всего</t>
  </si>
  <si>
    <t>в том числе по годам реализации государственной программы</t>
  </si>
  <si>
    <t xml:space="preserve">Целевые индикаторы реализации мероприятия (группы мероприятий) государственной программы </t>
  </si>
  <si>
    <t>Наименование</t>
  </si>
  <si>
    <t>Единица измерения</t>
  </si>
  <si>
    <t>Значение</t>
  </si>
  <si>
    <t>2019 год</t>
  </si>
  <si>
    <t>2020 год</t>
  </si>
  <si>
    <t>Х</t>
  </si>
  <si>
    <t>Всего, из них расходы за счет:</t>
  </si>
  <si>
    <t>-</t>
  </si>
  <si>
    <t>1.1</t>
  </si>
  <si>
    <t>2</t>
  </si>
  <si>
    <t>2.1</t>
  </si>
  <si>
    <t>1</t>
  </si>
  <si>
    <t>1.1.1</t>
  </si>
  <si>
    <t>1.1.2</t>
  </si>
  <si>
    <t>процентов</t>
  </si>
  <si>
    <t>единиц</t>
  </si>
  <si>
    <t>2.1.1</t>
  </si>
  <si>
    <t xml:space="preserve">Соисполнитель, исполнитель основного мероприятия, исполнитель ведомственной целевой программы, исполнитель мероприятия 
</t>
  </si>
  <si>
    <t xml:space="preserve">Всего </t>
  </si>
  <si>
    <t>Задача 1. "стимулирование и поддержка разнообразных творческих инициатив, молодых дарований, защита и обеспечение свободы творчества"</t>
  </si>
  <si>
    <t>Основное мероприятие "Поддержка и развитие самодеятельного народного творчества"</t>
  </si>
  <si>
    <t>Мероприятие 1.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</t>
  </si>
  <si>
    <t xml:space="preserve">Мероприятие 2. проведение сельских культурно-массовых мероприятий </t>
  </si>
  <si>
    <t>доля населения сельского поселения, принявшего участие в культурно-массовых мероприятиях.</t>
  </si>
  <si>
    <t>1. Налоговых и неналоговых доходов бюджета сельского поселения поступлений нецелевого характера из бюджета Любинского муниципального района</t>
  </si>
  <si>
    <t>Задача 2. "пропаганда историко-культурного наследия  как основы культурной идентификации и единства российского общества"</t>
  </si>
  <si>
    <t>Основное мероприятие "Сохранение и популяризация объектов культурного наследия (памятников истории и культуры)"</t>
  </si>
  <si>
    <t>Мероприятие 1. содержание памятников на территории сельского поселения</t>
  </si>
  <si>
    <t>Мероприятие 2. участие в районных спортивно-культурных праздниках «Праздник Севера» и «Королева спорта»</t>
  </si>
  <si>
    <t>Задача 3. "Обеспечение временного трудоустройства незанятого населения"</t>
  </si>
  <si>
    <t>Цель подпрограммы 3"Обеспечение временного трудоустройства незанятого населения"</t>
  </si>
  <si>
    <t>Задача 1. "Создание условий для организации и финансирования проведения общественных работ "</t>
  </si>
  <si>
    <t>Основное мероприятие "Участие в организации и финансировании проведения общественных работ"</t>
  </si>
  <si>
    <t>Мероприятие 1. организация рабочих мест  по программе  оплачиваемых общественных работ</t>
  </si>
  <si>
    <t>количество рабочих мест  по программе  оплачиваемых общественных работ</t>
  </si>
  <si>
    <t>объем финансовых средств, выделенных для содержания памятников на территории сельского поселения</t>
  </si>
  <si>
    <t>Задача 4. 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молодежи"</t>
  </si>
  <si>
    <t>Цель подпрограммы 1 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молодежи. "</t>
  </si>
  <si>
    <t>Задача 1. "совершенствование и поддержка деятельности Совета ветеранов"</t>
  </si>
  <si>
    <t>доля граждан пожилого возраста, принимающих активное участие в социально-культурной жизни сельского поселения</t>
  </si>
  <si>
    <t>ВСЕГО по муниципальной программе</t>
  </si>
  <si>
    <t>Цель "Создать условия для развития социально-культурной сферы Большаковского  сельского поселения"</t>
  </si>
  <si>
    <t>Задача 1. " Создание условий для сохранения и развития культурного потенциала Большаковского сельского поселения"</t>
  </si>
  <si>
    <t>Цель подпрограммы 1 "Создание условий для сохранения и развития культурного потенциала Большаковского сельского поселения "</t>
  </si>
  <si>
    <t>Администрация  Большаковского сельского поселения</t>
  </si>
  <si>
    <t>Итого по подпрограмме 1 "Развитие культуры Большаковского сельского поселения "</t>
  </si>
  <si>
    <t>Задача 2. "Создание условий для развития физической  культуры  и спорта  Большаковского сельского поселения"</t>
  </si>
  <si>
    <t>Цель подпрограммы 2 "Создание условий для развития физической  культуры  и спорта Большаковского сельского поселения"</t>
  </si>
  <si>
    <t>Задача 1. "Формирование у населения Большаковского сельского поселения устойчивого интереса к занятиям физической культурой и спортом, здоровому образу жизни и обеспечение финансовой поддержки в проведении спортивно-культурных праздников "</t>
  </si>
  <si>
    <t>Итого по подпрограмме 2 "Развитие физической  культуры  и спорта Большаковского сельского поселения "</t>
  </si>
  <si>
    <t>Итого по подпрограмме 3 "Содействие занятости населения Большаковского сельского поселения на 2014-2020 годы"</t>
  </si>
  <si>
    <t>Мероприятие 1. Приобретение расходных материалов</t>
  </si>
  <si>
    <t>доля населения Большакоского сельского поселения, участвующих в районных спортивно-культурных праздниках «Праздник Севера» и «Королева спорта".</t>
  </si>
  <si>
    <t>Итого по подпрограмме 4 "Социальное обеспечение населения 
Большаковкого сельского поселения"</t>
  </si>
  <si>
    <t>СТРУКТУРА
муниципальной программы Большаковского сельского поселения Любинского мунимципального района Омской области
"Развитие социально-культурной сферы Большаковского сельского поселения Любинского муниципального района Омской области"</t>
  </si>
  <si>
    <t>Приложение № 5
к муниципальной программе Большаковского сельского поселения Любинского муниципального района Омской области
"Развитие социально-культурной сферы Большаковского сельского поселения Любинского муниципального района  
Омской области"</t>
  </si>
  <si>
    <t>2025 год</t>
  </si>
  <si>
    <t>2021 год</t>
  </si>
  <si>
    <t>2022 год</t>
  </si>
  <si>
    <t>2023 год</t>
  </si>
  <si>
    <t>2024 год</t>
  </si>
  <si>
    <t>Мероприятие 1. Пенсия за выслугу лет</t>
  </si>
  <si>
    <t>Основное мероприятие "1. Выплата пенсии муниципальным служащим"</t>
  </si>
  <si>
    <t>Поступления целевого характера в бюджет поселения</t>
  </si>
  <si>
    <t>Мероприятие 1. Устройство спортивной площадки по адресу: ул. Вторая в д. Тарлык Любинского м.р. Омской области</t>
  </si>
  <si>
    <t xml:space="preserve">1. Налоговых и неналоговых доходов бюджета сельского поселения </t>
  </si>
  <si>
    <t xml:space="preserve">Количество реализованных инициативных проектов </t>
  </si>
  <si>
    <t>Основное мероприятие 1 "Развитие физической культуры и массового спорта"</t>
  </si>
  <si>
    <t>Основное мероприятие 2 "Реализация инициативных проектов в сфере физической культуры и спорта"</t>
  </si>
  <si>
    <t>Единиц</t>
  </si>
  <si>
    <t>рублей</t>
  </si>
  <si>
    <t>Количество установленных спортивных площадок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</si>
</sst>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49" fontId="4" fillId="0" borderId="3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7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/>
    </xf>
    <xf numFmtId="164" fontId="4" fillId="0" borderId="4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2" fontId="5" fillId="0" borderId="3" xfId="0" applyNumberFormat="1" applyFont="1" applyFill="1" applyBorder="1" applyAlignment="1">
      <alignment horizontal="center" vertical="top" wrapText="1"/>
    </xf>
    <xf numFmtId="2" fontId="5" fillId="0" borderId="4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left" vertical="top" wrapText="1"/>
    </xf>
    <xf numFmtId="2" fontId="5" fillId="0" borderId="4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/>
    </xf>
    <xf numFmtId="2" fontId="5" fillId="0" borderId="2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left" vertical="top" wrapText="1"/>
    </xf>
    <xf numFmtId="2" fontId="5" fillId="0" borderId="8" xfId="0" applyNumberFormat="1" applyFont="1" applyFill="1" applyBorder="1" applyAlignment="1">
      <alignment horizontal="center" vertical="top" wrapText="1"/>
    </xf>
    <xf numFmtId="2" fontId="5" fillId="0" borderId="1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5" fillId="0" borderId="10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1" fontId="5" fillId="0" borderId="8" xfId="0" applyNumberFormat="1" applyFont="1" applyFill="1" applyBorder="1" applyAlignment="1">
      <alignment horizontal="center" vertical="top" wrapText="1"/>
    </xf>
    <xf numFmtId="1" fontId="5" fillId="0" borderId="13" xfId="0" applyNumberFormat="1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1"/>
  <sheetViews>
    <sheetView tabSelected="1" topLeftCell="A61" zoomScaleNormal="60" zoomScaleSheetLayoutView="75" workbookViewId="0">
      <selection activeCell="H47" sqref="H47"/>
    </sheetView>
  </sheetViews>
  <sheetFormatPr defaultRowHeight="18.75"/>
  <cols>
    <col min="1" max="1" width="3.7109375" style="2" customWidth="1"/>
    <col min="2" max="2" width="22.140625" style="1" customWidth="1"/>
    <col min="3" max="3" width="5.140625" style="1" customWidth="1"/>
    <col min="4" max="4" width="4.42578125" style="1" customWidth="1"/>
    <col min="5" max="5" width="8.42578125" style="1" customWidth="1"/>
    <col min="6" max="6" width="13" style="1" customWidth="1"/>
    <col min="7" max="7" width="11" style="1" customWidth="1"/>
    <col min="8" max="8" width="9.7109375" style="1" customWidth="1"/>
    <col min="9" max="9" width="10" style="1" customWidth="1"/>
    <col min="10" max="10" width="10.7109375" style="1" customWidth="1"/>
    <col min="11" max="11" width="9.42578125" style="1" customWidth="1"/>
    <col min="12" max="12" width="10.85546875" style="1" customWidth="1"/>
    <col min="13" max="13" width="11" style="1" customWidth="1"/>
    <col min="14" max="14" width="9.5703125" style="1" customWidth="1"/>
    <col min="15" max="15" width="9.42578125" style="1" customWidth="1"/>
    <col min="16" max="16" width="6.85546875" style="3" customWidth="1"/>
    <col min="17" max="17" width="9.42578125" style="1" customWidth="1"/>
    <col min="18" max="18" width="8.42578125" style="1" customWidth="1"/>
    <col min="19" max="19" width="8.140625" style="1" customWidth="1"/>
    <col min="20" max="20" width="8.42578125" style="1" customWidth="1"/>
    <col min="21" max="22" width="8.28515625" style="1" customWidth="1"/>
    <col min="23" max="23" width="8.42578125" style="1" customWidth="1"/>
    <col min="24" max="24" width="8.140625" style="1" customWidth="1"/>
    <col min="25" max="16384" width="9.140625" style="1"/>
  </cols>
  <sheetData>
    <row r="1" spans="1:24" ht="81.75" customHeight="1">
      <c r="A1" s="54" t="s">
        <v>66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</row>
    <row r="2" spans="1:24" ht="60.75" customHeight="1">
      <c r="A2" s="52" t="s">
        <v>65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</row>
    <row r="4" spans="1:24" ht="45.75" customHeight="1">
      <c r="A4" s="64" t="s">
        <v>0</v>
      </c>
      <c r="B4" s="60" t="s">
        <v>1</v>
      </c>
      <c r="C4" s="57" t="s">
        <v>2</v>
      </c>
      <c r="D4" s="59"/>
      <c r="E4" s="60" t="s">
        <v>28</v>
      </c>
      <c r="F4" s="57" t="s">
        <v>5</v>
      </c>
      <c r="G4" s="58"/>
      <c r="H4" s="58"/>
      <c r="I4" s="58"/>
      <c r="J4" s="58"/>
      <c r="K4" s="58"/>
      <c r="L4" s="58"/>
      <c r="M4" s="58"/>
      <c r="N4" s="59"/>
      <c r="O4" s="57" t="s">
        <v>10</v>
      </c>
      <c r="P4" s="58"/>
      <c r="Q4" s="58"/>
      <c r="R4" s="58"/>
      <c r="S4" s="58"/>
      <c r="T4" s="58"/>
      <c r="U4" s="58"/>
      <c r="V4" s="58"/>
      <c r="W4" s="58"/>
      <c r="X4" s="59"/>
    </row>
    <row r="5" spans="1:24">
      <c r="A5" s="64"/>
      <c r="B5" s="62"/>
      <c r="C5" s="60" t="s">
        <v>3</v>
      </c>
      <c r="D5" s="60" t="s">
        <v>4</v>
      </c>
      <c r="E5" s="62"/>
      <c r="F5" s="60" t="s">
        <v>6</v>
      </c>
      <c r="G5" s="57" t="s">
        <v>7</v>
      </c>
      <c r="H5" s="58"/>
      <c r="I5" s="58"/>
      <c r="J5" s="58"/>
      <c r="K5" s="58"/>
      <c r="L5" s="58"/>
      <c r="M5" s="58"/>
      <c r="N5" s="59"/>
      <c r="O5" s="60" t="s">
        <v>11</v>
      </c>
      <c r="P5" s="60" t="s">
        <v>12</v>
      </c>
      <c r="Q5" s="57" t="s">
        <v>13</v>
      </c>
      <c r="R5" s="58"/>
      <c r="S5" s="58"/>
      <c r="T5" s="58"/>
      <c r="U5" s="58"/>
      <c r="V5" s="58"/>
      <c r="W5" s="58"/>
      <c r="X5" s="59"/>
    </row>
    <row r="6" spans="1:24">
      <c r="A6" s="64"/>
      <c r="B6" s="62"/>
      <c r="C6" s="62"/>
      <c r="D6" s="62"/>
      <c r="E6" s="62"/>
      <c r="F6" s="62"/>
      <c r="G6" s="60" t="s">
        <v>8</v>
      </c>
      <c r="H6" s="57" t="s">
        <v>9</v>
      </c>
      <c r="I6" s="58"/>
      <c r="J6" s="58"/>
      <c r="K6" s="58"/>
      <c r="L6" s="58"/>
      <c r="M6" s="58"/>
      <c r="N6" s="59"/>
      <c r="O6" s="62"/>
      <c r="P6" s="62"/>
      <c r="Q6" s="60" t="s">
        <v>29</v>
      </c>
      <c r="R6" s="57" t="s">
        <v>9</v>
      </c>
      <c r="S6" s="58"/>
      <c r="T6" s="58"/>
      <c r="U6" s="58"/>
      <c r="V6" s="58"/>
      <c r="W6" s="58"/>
      <c r="X6" s="59"/>
    </row>
    <row r="7" spans="1:24" ht="108.75" customHeight="1">
      <c r="A7" s="64"/>
      <c r="B7" s="61"/>
      <c r="C7" s="61"/>
      <c r="D7" s="61"/>
      <c r="E7" s="61"/>
      <c r="F7" s="61"/>
      <c r="G7" s="61"/>
      <c r="H7" s="4" t="s">
        <v>14</v>
      </c>
      <c r="I7" s="4" t="s">
        <v>15</v>
      </c>
      <c r="J7" s="4" t="s">
        <v>68</v>
      </c>
      <c r="K7" s="4" t="s">
        <v>69</v>
      </c>
      <c r="L7" s="4" t="s">
        <v>70</v>
      </c>
      <c r="M7" s="4" t="s">
        <v>71</v>
      </c>
      <c r="N7" s="4" t="s">
        <v>67</v>
      </c>
      <c r="O7" s="61"/>
      <c r="P7" s="61"/>
      <c r="Q7" s="61"/>
      <c r="R7" s="4" t="s">
        <v>14</v>
      </c>
      <c r="S7" s="4" t="s">
        <v>15</v>
      </c>
      <c r="T7" s="4" t="s">
        <v>68</v>
      </c>
      <c r="U7" s="4" t="s">
        <v>69</v>
      </c>
      <c r="V7" s="4" t="s">
        <v>70</v>
      </c>
      <c r="W7" s="4" t="s">
        <v>71</v>
      </c>
      <c r="X7" s="4" t="s">
        <v>67</v>
      </c>
    </row>
    <row r="8" spans="1:24" ht="16.5" customHeight="1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  <c r="Q8" s="6">
        <v>17</v>
      </c>
      <c r="R8" s="6">
        <v>18</v>
      </c>
      <c r="S8" s="6">
        <v>19</v>
      </c>
      <c r="T8" s="6">
        <v>20</v>
      </c>
      <c r="U8" s="6">
        <v>21</v>
      </c>
      <c r="V8" s="6">
        <v>22</v>
      </c>
      <c r="W8" s="6">
        <v>23</v>
      </c>
      <c r="X8" s="6">
        <v>24</v>
      </c>
    </row>
    <row r="9" spans="1:24" ht="69" customHeight="1">
      <c r="A9" s="56" t="s">
        <v>52</v>
      </c>
      <c r="B9" s="56"/>
      <c r="C9" s="7" t="s">
        <v>14</v>
      </c>
      <c r="D9" s="7" t="s">
        <v>67</v>
      </c>
      <c r="E9" s="6" t="s">
        <v>16</v>
      </c>
      <c r="F9" s="6" t="s">
        <v>16</v>
      </c>
      <c r="G9" s="6" t="s">
        <v>16</v>
      </c>
      <c r="H9" s="6" t="s">
        <v>16</v>
      </c>
      <c r="I9" s="6" t="s">
        <v>16</v>
      </c>
      <c r="J9" s="6" t="s">
        <v>16</v>
      </c>
      <c r="K9" s="6" t="s">
        <v>16</v>
      </c>
      <c r="L9" s="6" t="s">
        <v>16</v>
      </c>
      <c r="M9" s="6" t="s">
        <v>16</v>
      </c>
      <c r="N9" s="6" t="s">
        <v>16</v>
      </c>
      <c r="O9" s="6" t="s">
        <v>16</v>
      </c>
      <c r="P9" s="6" t="s">
        <v>16</v>
      </c>
      <c r="Q9" s="6" t="s">
        <v>16</v>
      </c>
      <c r="R9" s="6" t="s">
        <v>16</v>
      </c>
      <c r="S9" s="6" t="s">
        <v>16</v>
      </c>
      <c r="T9" s="6" t="s">
        <v>16</v>
      </c>
      <c r="U9" s="6" t="s">
        <v>16</v>
      </c>
      <c r="V9" s="6" t="s">
        <v>16</v>
      </c>
      <c r="W9" s="6" t="s">
        <v>16</v>
      </c>
      <c r="X9" s="6" t="s">
        <v>16</v>
      </c>
    </row>
    <row r="10" spans="1:24" ht="73.5" customHeight="1">
      <c r="A10" s="56" t="s">
        <v>53</v>
      </c>
      <c r="B10" s="56"/>
      <c r="C10" s="7" t="s">
        <v>14</v>
      </c>
      <c r="D10" s="7" t="s">
        <v>67</v>
      </c>
      <c r="E10" s="6" t="s">
        <v>16</v>
      </c>
      <c r="F10" s="6" t="s">
        <v>16</v>
      </c>
      <c r="G10" s="6" t="s">
        <v>16</v>
      </c>
      <c r="H10" s="6" t="s">
        <v>16</v>
      </c>
      <c r="I10" s="6" t="s">
        <v>16</v>
      </c>
      <c r="J10" s="6" t="s">
        <v>16</v>
      </c>
      <c r="K10" s="6" t="s">
        <v>16</v>
      </c>
      <c r="L10" s="6" t="s">
        <v>16</v>
      </c>
      <c r="M10" s="6" t="s">
        <v>16</v>
      </c>
      <c r="N10" s="6" t="s">
        <v>16</v>
      </c>
      <c r="O10" s="6" t="s">
        <v>16</v>
      </c>
      <c r="P10" s="6" t="s">
        <v>16</v>
      </c>
      <c r="Q10" s="6" t="s">
        <v>16</v>
      </c>
      <c r="R10" s="6" t="s">
        <v>16</v>
      </c>
      <c r="S10" s="6" t="s">
        <v>16</v>
      </c>
      <c r="T10" s="6" t="s">
        <v>16</v>
      </c>
      <c r="U10" s="6" t="s">
        <v>16</v>
      </c>
      <c r="V10" s="6" t="s">
        <v>16</v>
      </c>
      <c r="W10" s="6" t="s">
        <v>16</v>
      </c>
      <c r="X10" s="6" t="s">
        <v>16</v>
      </c>
    </row>
    <row r="11" spans="1:24" ht="75.75" customHeight="1">
      <c r="A11" s="56" t="s">
        <v>54</v>
      </c>
      <c r="B11" s="56"/>
      <c r="C11" s="7" t="s">
        <v>14</v>
      </c>
      <c r="D11" s="7" t="s">
        <v>67</v>
      </c>
      <c r="E11" s="6" t="s">
        <v>16</v>
      </c>
      <c r="F11" s="6" t="s">
        <v>16</v>
      </c>
      <c r="G11" s="6" t="s">
        <v>16</v>
      </c>
      <c r="H11" s="6" t="s">
        <v>16</v>
      </c>
      <c r="I11" s="6" t="s">
        <v>16</v>
      </c>
      <c r="J11" s="6" t="s">
        <v>16</v>
      </c>
      <c r="K11" s="6" t="s">
        <v>16</v>
      </c>
      <c r="L11" s="6" t="s">
        <v>16</v>
      </c>
      <c r="M11" s="6" t="s">
        <v>16</v>
      </c>
      <c r="N11" s="6" t="s">
        <v>16</v>
      </c>
      <c r="O11" s="6" t="s">
        <v>16</v>
      </c>
      <c r="P11" s="6" t="s">
        <v>16</v>
      </c>
      <c r="Q11" s="6" t="s">
        <v>16</v>
      </c>
      <c r="R11" s="6" t="s">
        <v>16</v>
      </c>
      <c r="S11" s="6" t="s">
        <v>16</v>
      </c>
      <c r="T11" s="6" t="s">
        <v>16</v>
      </c>
      <c r="U11" s="6" t="s">
        <v>16</v>
      </c>
      <c r="V11" s="6" t="s">
        <v>16</v>
      </c>
      <c r="W11" s="6" t="s">
        <v>16</v>
      </c>
      <c r="X11" s="6" t="s">
        <v>16</v>
      </c>
    </row>
    <row r="12" spans="1:24" ht="27.75" customHeight="1">
      <c r="A12" s="63">
        <v>1</v>
      </c>
      <c r="B12" s="56" t="s">
        <v>30</v>
      </c>
      <c r="C12" s="23" t="s">
        <v>14</v>
      </c>
      <c r="D12" s="23" t="s">
        <v>67</v>
      </c>
      <c r="E12" s="50" t="s">
        <v>55</v>
      </c>
      <c r="F12" s="8" t="s">
        <v>17</v>
      </c>
      <c r="G12" s="9">
        <f>H12+I12+J12+K12+L12+M12+N12</f>
        <v>5626995.0899999999</v>
      </c>
      <c r="H12" s="10">
        <f>H13</f>
        <v>340960</v>
      </c>
      <c r="I12" s="10">
        <f t="shared" ref="I12:N12" si="0">I13</f>
        <v>104662</v>
      </c>
      <c r="J12" s="10">
        <f t="shared" si="0"/>
        <v>647910</v>
      </c>
      <c r="K12" s="10">
        <f t="shared" si="0"/>
        <v>756778</v>
      </c>
      <c r="L12" s="10">
        <f t="shared" si="0"/>
        <v>2043608.33</v>
      </c>
      <c r="M12" s="10">
        <f t="shared" si="0"/>
        <v>1715076.76</v>
      </c>
      <c r="N12" s="10">
        <f t="shared" si="0"/>
        <v>18000</v>
      </c>
      <c r="O12" s="48" t="s">
        <v>16</v>
      </c>
      <c r="P12" s="48" t="s">
        <v>16</v>
      </c>
      <c r="Q12" s="48" t="s">
        <v>16</v>
      </c>
      <c r="R12" s="48" t="s">
        <v>16</v>
      </c>
      <c r="S12" s="48" t="s">
        <v>16</v>
      </c>
      <c r="T12" s="48" t="s">
        <v>16</v>
      </c>
      <c r="U12" s="48" t="s">
        <v>16</v>
      </c>
      <c r="V12" s="48" t="s">
        <v>16</v>
      </c>
      <c r="W12" s="48" t="s">
        <v>16</v>
      </c>
      <c r="X12" s="48" t="s">
        <v>16</v>
      </c>
    </row>
    <row r="13" spans="1:24" ht="96.75" customHeight="1">
      <c r="A13" s="63"/>
      <c r="B13" s="56"/>
      <c r="C13" s="24"/>
      <c r="D13" s="24"/>
      <c r="E13" s="50"/>
      <c r="F13" s="8" t="s">
        <v>35</v>
      </c>
      <c r="G13" s="9">
        <f>H13+I13+J13+K13+L13+M13+N13</f>
        <v>5626995.0899999999</v>
      </c>
      <c r="H13" s="10">
        <f>H14</f>
        <v>340960</v>
      </c>
      <c r="I13" s="10">
        <f t="shared" ref="I13:N13" si="1">I14</f>
        <v>104662</v>
      </c>
      <c r="J13" s="10">
        <f t="shared" si="1"/>
        <v>647910</v>
      </c>
      <c r="K13" s="10">
        <f t="shared" si="1"/>
        <v>756778</v>
      </c>
      <c r="L13" s="10">
        <f t="shared" si="1"/>
        <v>2043608.33</v>
      </c>
      <c r="M13" s="10">
        <f t="shared" si="1"/>
        <v>1715076.76</v>
      </c>
      <c r="N13" s="10">
        <f t="shared" si="1"/>
        <v>18000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spans="1:24" ht="28.5" customHeight="1">
      <c r="A14" s="34" t="s">
        <v>19</v>
      </c>
      <c r="B14" s="36" t="s">
        <v>31</v>
      </c>
      <c r="C14" s="23" t="s">
        <v>14</v>
      </c>
      <c r="D14" s="23" t="s">
        <v>67</v>
      </c>
      <c r="E14" s="50" t="s">
        <v>55</v>
      </c>
      <c r="F14" s="8" t="s">
        <v>17</v>
      </c>
      <c r="G14" s="11">
        <f t="shared" ref="G14:G19" si="2">SUM(H14:N14)</f>
        <v>5626995.0899999999</v>
      </c>
      <c r="H14" s="11">
        <f>H15</f>
        <v>340960</v>
      </c>
      <c r="I14" s="11">
        <f t="shared" ref="I14:N14" si="3">I15</f>
        <v>104662</v>
      </c>
      <c r="J14" s="11">
        <f t="shared" si="3"/>
        <v>647910</v>
      </c>
      <c r="K14" s="11">
        <f t="shared" si="3"/>
        <v>756778</v>
      </c>
      <c r="L14" s="11">
        <f t="shared" si="3"/>
        <v>2043608.33</v>
      </c>
      <c r="M14" s="11">
        <f t="shared" si="3"/>
        <v>1715076.76</v>
      </c>
      <c r="N14" s="11">
        <f t="shared" si="3"/>
        <v>18000</v>
      </c>
      <c r="O14" s="47" t="s">
        <v>16</v>
      </c>
      <c r="P14" s="47" t="s">
        <v>16</v>
      </c>
      <c r="Q14" s="47" t="s">
        <v>16</v>
      </c>
      <c r="R14" s="47" t="s">
        <v>16</v>
      </c>
      <c r="S14" s="47" t="s">
        <v>16</v>
      </c>
      <c r="T14" s="47" t="s">
        <v>16</v>
      </c>
      <c r="U14" s="47" t="s">
        <v>16</v>
      </c>
      <c r="V14" s="47" t="s">
        <v>16</v>
      </c>
      <c r="W14" s="47" t="s">
        <v>16</v>
      </c>
      <c r="X14" s="47" t="s">
        <v>16</v>
      </c>
    </row>
    <row r="15" spans="1:24" ht="99.75" customHeight="1">
      <c r="A15" s="68"/>
      <c r="B15" s="49"/>
      <c r="C15" s="24"/>
      <c r="D15" s="24"/>
      <c r="E15" s="50"/>
      <c r="F15" s="8" t="s">
        <v>35</v>
      </c>
      <c r="G15" s="11">
        <f t="shared" si="2"/>
        <v>5626995.0899999999</v>
      </c>
      <c r="H15" s="11">
        <f t="shared" ref="H15:N15" si="4">H16+H18</f>
        <v>340960</v>
      </c>
      <c r="I15" s="11">
        <f t="shared" si="4"/>
        <v>104662</v>
      </c>
      <c r="J15" s="11">
        <f t="shared" si="4"/>
        <v>647910</v>
      </c>
      <c r="K15" s="11">
        <f t="shared" si="4"/>
        <v>756778</v>
      </c>
      <c r="L15" s="11">
        <f t="shared" si="4"/>
        <v>2043608.33</v>
      </c>
      <c r="M15" s="11">
        <f t="shared" si="4"/>
        <v>1715076.76</v>
      </c>
      <c r="N15" s="11">
        <f t="shared" si="4"/>
        <v>18000</v>
      </c>
      <c r="O15" s="27"/>
      <c r="P15" s="27"/>
      <c r="Q15" s="27"/>
      <c r="R15" s="27"/>
      <c r="S15" s="27"/>
      <c r="T15" s="27"/>
      <c r="U15" s="27"/>
      <c r="V15" s="27"/>
      <c r="W15" s="27"/>
      <c r="X15" s="27"/>
    </row>
    <row r="16" spans="1:24" ht="27" customHeight="1">
      <c r="A16" s="75" t="s">
        <v>23</v>
      </c>
      <c r="B16" s="36" t="s">
        <v>32</v>
      </c>
      <c r="C16" s="7" t="s">
        <v>14</v>
      </c>
      <c r="D16" s="7" t="s">
        <v>67</v>
      </c>
      <c r="E16" s="50" t="s">
        <v>55</v>
      </c>
      <c r="F16" s="8" t="s">
        <v>17</v>
      </c>
      <c r="G16" s="11">
        <f t="shared" si="2"/>
        <v>5515424.0899999999</v>
      </c>
      <c r="H16" s="11">
        <f>H17</f>
        <v>322964</v>
      </c>
      <c r="I16" s="11">
        <f t="shared" ref="I16:N16" si="5">I17</f>
        <v>99162</v>
      </c>
      <c r="J16" s="11">
        <f t="shared" si="5"/>
        <v>629910</v>
      </c>
      <c r="K16" s="11">
        <f t="shared" si="5"/>
        <v>738703</v>
      </c>
      <c r="L16" s="11">
        <f t="shared" si="5"/>
        <v>2027608.33</v>
      </c>
      <c r="M16" s="11">
        <f t="shared" si="5"/>
        <v>1697076.76</v>
      </c>
      <c r="N16" s="11">
        <f t="shared" si="5"/>
        <v>0</v>
      </c>
      <c r="O16" s="29" t="s">
        <v>16</v>
      </c>
      <c r="P16" s="47" t="s">
        <v>16</v>
      </c>
      <c r="Q16" s="47" t="s">
        <v>16</v>
      </c>
      <c r="R16" s="47" t="s">
        <v>16</v>
      </c>
      <c r="S16" s="47" t="s">
        <v>16</v>
      </c>
      <c r="T16" s="47" t="s">
        <v>16</v>
      </c>
      <c r="U16" s="47" t="s">
        <v>16</v>
      </c>
      <c r="V16" s="47" t="s">
        <v>16</v>
      </c>
      <c r="W16" s="47" t="s">
        <v>16</v>
      </c>
      <c r="X16" s="47" t="s">
        <v>16</v>
      </c>
    </row>
    <row r="17" spans="1:24" ht="155.25" customHeight="1">
      <c r="A17" s="75"/>
      <c r="B17" s="49"/>
      <c r="C17" s="7" t="s">
        <v>14</v>
      </c>
      <c r="D17" s="7" t="s">
        <v>67</v>
      </c>
      <c r="E17" s="50"/>
      <c r="F17" s="8" t="s">
        <v>35</v>
      </c>
      <c r="G17" s="11">
        <f t="shared" si="2"/>
        <v>5515424.0899999999</v>
      </c>
      <c r="H17" s="11">
        <v>322964</v>
      </c>
      <c r="I17" s="11">
        <v>99162</v>
      </c>
      <c r="J17" s="11">
        <v>629910</v>
      </c>
      <c r="K17" s="11">
        <v>738703</v>
      </c>
      <c r="L17" s="11">
        <v>2027608.33</v>
      </c>
      <c r="M17" s="11">
        <v>1697076.76</v>
      </c>
      <c r="N17" s="11">
        <v>0</v>
      </c>
      <c r="O17" s="30"/>
      <c r="P17" s="27"/>
      <c r="Q17" s="27"/>
      <c r="R17" s="27"/>
      <c r="S17" s="27"/>
      <c r="T17" s="27"/>
      <c r="U17" s="27"/>
      <c r="V17" s="27"/>
      <c r="W17" s="27"/>
      <c r="X17" s="27"/>
    </row>
    <row r="18" spans="1:24" ht="39.75" customHeight="1">
      <c r="A18" s="34" t="s">
        <v>24</v>
      </c>
      <c r="B18" s="36" t="s">
        <v>33</v>
      </c>
      <c r="C18" s="7" t="s">
        <v>14</v>
      </c>
      <c r="D18" s="7" t="s">
        <v>67</v>
      </c>
      <c r="E18" s="50" t="s">
        <v>55</v>
      </c>
      <c r="F18" s="8" t="s">
        <v>17</v>
      </c>
      <c r="G18" s="11">
        <f t="shared" si="2"/>
        <v>111571</v>
      </c>
      <c r="H18" s="11">
        <f t="shared" ref="H18:N18" si="6">H19</f>
        <v>17996</v>
      </c>
      <c r="I18" s="11">
        <f t="shared" si="6"/>
        <v>5500</v>
      </c>
      <c r="J18" s="11">
        <f t="shared" si="6"/>
        <v>18000</v>
      </c>
      <c r="K18" s="11">
        <f t="shared" si="6"/>
        <v>18075</v>
      </c>
      <c r="L18" s="11">
        <f t="shared" si="6"/>
        <v>16000</v>
      </c>
      <c r="M18" s="11">
        <f t="shared" si="6"/>
        <v>18000</v>
      </c>
      <c r="N18" s="11">
        <f t="shared" si="6"/>
        <v>18000</v>
      </c>
      <c r="O18" s="32" t="s">
        <v>34</v>
      </c>
      <c r="P18" s="29" t="s">
        <v>25</v>
      </c>
      <c r="Q18" s="29" t="s">
        <v>18</v>
      </c>
      <c r="R18" s="29">
        <v>15</v>
      </c>
      <c r="S18" s="29">
        <v>15</v>
      </c>
      <c r="T18" s="29">
        <v>10</v>
      </c>
      <c r="U18" s="29">
        <v>11</v>
      </c>
      <c r="V18" s="29">
        <v>13</v>
      </c>
      <c r="W18" s="29">
        <v>20</v>
      </c>
      <c r="X18" s="29">
        <v>25</v>
      </c>
    </row>
    <row r="19" spans="1:24" ht="102.75" customHeight="1">
      <c r="A19" s="68"/>
      <c r="B19" s="49"/>
      <c r="C19" s="7" t="s">
        <v>14</v>
      </c>
      <c r="D19" s="7" t="s">
        <v>67</v>
      </c>
      <c r="E19" s="50"/>
      <c r="F19" s="8" t="s">
        <v>35</v>
      </c>
      <c r="G19" s="11">
        <f t="shared" si="2"/>
        <v>111571</v>
      </c>
      <c r="H19" s="11">
        <v>17996</v>
      </c>
      <c r="I19" s="11">
        <v>5500</v>
      </c>
      <c r="J19" s="11">
        <v>18000</v>
      </c>
      <c r="K19" s="11">
        <v>18075</v>
      </c>
      <c r="L19" s="11">
        <v>16000</v>
      </c>
      <c r="M19" s="11">
        <v>18000</v>
      </c>
      <c r="N19" s="11">
        <v>18000</v>
      </c>
      <c r="O19" s="65"/>
      <c r="P19" s="44"/>
      <c r="Q19" s="44"/>
      <c r="R19" s="44"/>
      <c r="S19" s="44"/>
      <c r="T19" s="44"/>
      <c r="U19" s="44"/>
      <c r="V19" s="44"/>
      <c r="W19" s="44"/>
      <c r="X19" s="44"/>
    </row>
    <row r="20" spans="1:24" ht="29.25" customHeight="1">
      <c r="A20" s="34" t="s">
        <v>20</v>
      </c>
      <c r="B20" s="36" t="s">
        <v>36</v>
      </c>
      <c r="C20" s="7" t="s">
        <v>14</v>
      </c>
      <c r="D20" s="7" t="s">
        <v>67</v>
      </c>
      <c r="E20" s="50" t="s">
        <v>55</v>
      </c>
      <c r="F20" s="8" t="s">
        <v>17</v>
      </c>
      <c r="G20" s="11">
        <f>G21</f>
        <v>17733.25</v>
      </c>
      <c r="H20" s="11">
        <f>H21</f>
        <v>2000</v>
      </c>
      <c r="I20" s="11">
        <f t="shared" ref="I20:N20" si="7">I21</f>
        <v>0</v>
      </c>
      <c r="J20" s="11">
        <f t="shared" si="7"/>
        <v>2000</v>
      </c>
      <c r="K20" s="11">
        <f t="shared" si="7"/>
        <v>2000</v>
      </c>
      <c r="L20" s="11">
        <f t="shared" si="7"/>
        <v>5800</v>
      </c>
      <c r="M20" s="11">
        <f t="shared" si="7"/>
        <v>2930</v>
      </c>
      <c r="N20" s="11">
        <f t="shared" si="7"/>
        <v>3003.25</v>
      </c>
      <c r="O20" s="47" t="s">
        <v>16</v>
      </c>
      <c r="P20" s="29" t="s">
        <v>16</v>
      </c>
      <c r="Q20" s="29" t="s">
        <v>16</v>
      </c>
      <c r="R20" s="29" t="s">
        <v>16</v>
      </c>
      <c r="S20" s="29" t="s">
        <v>16</v>
      </c>
      <c r="T20" s="29" t="s">
        <v>16</v>
      </c>
      <c r="U20" s="29" t="s">
        <v>16</v>
      </c>
      <c r="V20" s="29" t="s">
        <v>16</v>
      </c>
      <c r="W20" s="29" t="s">
        <v>16</v>
      </c>
      <c r="X20" s="29" t="s">
        <v>16</v>
      </c>
    </row>
    <row r="21" spans="1:24" ht="73.5" customHeight="1">
      <c r="A21" s="68"/>
      <c r="B21" s="49"/>
      <c r="C21" s="7" t="s">
        <v>14</v>
      </c>
      <c r="D21" s="7" t="s">
        <v>67</v>
      </c>
      <c r="E21" s="50"/>
      <c r="F21" s="8" t="s">
        <v>35</v>
      </c>
      <c r="G21" s="11">
        <f>G22</f>
        <v>17733.25</v>
      </c>
      <c r="H21" s="11">
        <f t="shared" ref="H21:N21" si="8">H23</f>
        <v>2000</v>
      </c>
      <c r="I21" s="11">
        <f t="shared" si="8"/>
        <v>0</v>
      </c>
      <c r="J21" s="11">
        <f t="shared" si="8"/>
        <v>2000</v>
      </c>
      <c r="K21" s="11">
        <f t="shared" si="8"/>
        <v>2000</v>
      </c>
      <c r="L21" s="11">
        <f t="shared" si="8"/>
        <v>5800</v>
      </c>
      <c r="M21" s="11">
        <f t="shared" si="8"/>
        <v>2930</v>
      </c>
      <c r="N21" s="11">
        <f t="shared" si="8"/>
        <v>3003.25</v>
      </c>
      <c r="O21" s="27"/>
      <c r="P21" s="44"/>
      <c r="Q21" s="44"/>
      <c r="R21" s="44"/>
      <c r="S21" s="44"/>
      <c r="T21" s="44"/>
      <c r="U21" s="44"/>
      <c r="V21" s="44"/>
      <c r="W21" s="44"/>
      <c r="X21" s="44"/>
    </row>
    <row r="22" spans="1:24" ht="26.25" customHeight="1">
      <c r="A22" s="34" t="s">
        <v>21</v>
      </c>
      <c r="B22" s="36" t="s">
        <v>37</v>
      </c>
      <c r="C22" s="7" t="s">
        <v>14</v>
      </c>
      <c r="D22" s="7" t="s">
        <v>67</v>
      </c>
      <c r="E22" s="50" t="s">
        <v>55</v>
      </c>
      <c r="F22" s="8" t="s">
        <v>17</v>
      </c>
      <c r="G22" s="11">
        <f>G23</f>
        <v>17733.25</v>
      </c>
      <c r="H22" s="11">
        <f>H23</f>
        <v>2000</v>
      </c>
      <c r="I22" s="11">
        <f t="shared" ref="I22:N22" si="9">I23</f>
        <v>0</v>
      </c>
      <c r="J22" s="11">
        <f>J23</f>
        <v>2000</v>
      </c>
      <c r="K22" s="11">
        <f t="shared" si="9"/>
        <v>2000</v>
      </c>
      <c r="L22" s="11">
        <f t="shared" si="9"/>
        <v>5800</v>
      </c>
      <c r="M22" s="11">
        <f t="shared" si="9"/>
        <v>2930</v>
      </c>
      <c r="N22" s="11">
        <f t="shared" si="9"/>
        <v>3003.25</v>
      </c>
      <c r="O22" s="47" t="s">
        <v>16</v>
      </c>
      <c r="P22" s="47" t="s">
        <v>16</v>
      </c>
      <c r="Q22" s="47" t="s">
        <v>16</v>
      </c>
      <c r="R22" s="47" t="s">
        <v>16</v>
      </c>
      <c r="S22" s="47" t="s">
        <v>16</v>
      </c>
      <c r="T22" s="47" t="s">
        <v>16</v>
      </c>
      <c r="U22" s="47" t="s">
        <v>16</v>
      </c>
      <c r="V22" s="47" t="s">
        <v>16</v>
      </c>
      <c r="W22" s="47" t="s">
        <v>16</v>
      </c>
      <c r="X22" s="47" t="s">
        <v>16</v>
      </c>
    </row>
    <row r="23" spans="1:24" ht="64.5" customHeight="1">
      <c r="A23" s="68"/>
      <c r="B23" s="49"/>
      <c r="C23" s="7" t="s">
        <v>14</v>
      </c>
      <c r="D23" s="7" t="s">
        <v>67</v>
      </c>
      <c r="E23" s="50"/>
      <c r="F23" s="8" t="s">
        <v>35</v>
      </c>
      <c r="G23" s="11">
        <f>SUM(H23:N23)</f>
        <v>17733.25</v>
      </c>
      <c r="H23" s="11">
        <v>2000</v>
      </c>
      <c r="I23" s="11">
        <v>0</v>
      </c>
      <c r="J23" s="11">
        <v>2000</v>
      </c>
      <c r="K23" s="11">
        <f>K25</f>
        <v>2000</v>
      </c>
      <c r="L23" s="11">
        <f>L25</f>
        <v>5800</v>
      </c>
      <c r="M23" s="11">
        <f>M25</f>
        <v>2930</v>
      </c>
      <c r="N23" s="11">
        <f>N25</f>
        <v>3003.25</v>
      </c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ht="35.25" customHeight="1">
      <c r="A24" s="12" t="s">
        <v>27</v>
      </c>
      <c r="B24" s="36" t="s">
        <v>38</v>
      </c>
      <c r="C24" s="7" t="s">
        <v>14</v>
      </c>
      <c r="D24" s="7" t="s">
        <v>67</v>
      </c>
      <c r="E24" s="50" t="s">
        <v>55</v>
      </c>
      <c r="F24" s="8" t="s">
        <v>17</v>
      </c>
      <c r="G24" s="11">
        <f>SUM(H24:N24)</f>
        <v>17733.25</v>
      </c>
      <c r="H24" s="11">
        <f>H25</f>
        <v>2000</v>
      </c>
      <c r="I24" s="11">
        <f t="shared" ref="I24:N24" si="10">I25</f>
        <v>0</v>
      </c>
      <c r="J24" s="11">
        <f t="shared" si="10"/>
        <v>2000</v>
      </c>
      <c r="K24" s="11">
        <f t="shared" si="10"/>
        <v>2000</v>
      </c>
      <c r="L24" s="11">
        <f t="shared" si="10"/>
        <v>5800</v>
      </c>
      <c r="M24" s="11">
        <f t="shared" si="10"/>
        <v>2930</v>
      </c>
      <c r="N24" s="11">
        <f t="shared" si="10"/>
        <v>3003.25</v>
      </c>
      <c r="O24" s="45" t="s">
        <v>46</v>
      </c>
      <c r="P24" s="29" t="s">
        <v>81</v>
      </c>
      <c r="Q24" s="69">
        <f>R24+S24+T24+U24+V24+W24+X24</f>
        <v>17733.25</v>
      </c>
      <c r="R24" s="25">
        <v>2000</v>
      </c>
      <c r="S24" s="25">
        <v>0</v>
      </c>
      <c r="T24" s="25">
        <v>2000</v>
      </c>
      <c r="U24" s="25">
        <v>2000</v>
      </c>
      <c r="V24" s="25">
        <v>5800</v>
      </c>
      <c r="W24" s="25">
        <v>2930</v>
      </c>
      <c r="X24" s="25">
        <v>3003.25</v>
      </c>
    </row>
    <row r="25" spans="1:24" ht="144" customHeight="1">
      <c r="A25" s="13"/>
      <c r="B25" s="49"/>
      <c r="C25" s="7" t="s">
        <v>14</v>
      </c>
      <c r="D25" s="7" t="s">
        <v>67</v>
      </c>
      <c r="E25" s="50"/>
      <c r="F25" s="8" t="s">
        <v>35</v>
      </c>
      <c r="G25" s="11">
        <f>SUM(H25:N25)</f>
        <v>17733.25</v>
      </c>
      <c r="H25" s="11">
        <v>2000</v>
      </c>
      <c r="I25" s="11">
        <v>0</v>
      </c>
      <c r="J25" s="11">
        <v>2000</v>
      </c>
      <c r="K25" s="11">
        <v>2000</v>
      </c>
      <c r="L25" s="11">
        <v>5800</v>
      </c>
      <c r="M25" s="11">
        <v>2930</v>
      </c>
      <c r="N25" s="11">
        <v>3003.25</v>
      </c>
      <c r="O25" s="46"/>
      <c r="P25" s="30"/>
      <c r="Q25" s="70"/>
      <c r="R25" s="26"/>
      <c r="S25" s="26"/>
      <c r="T25" s="26"/>
      <c r="U25" s="26"/>
      <c r="V25" s="26"/>
      <c r="W25" s="26"/>
      <c r="X25" s="26"/>
    </row>
    <row r="26" spans="1:24" ht="37.5" customHeight="1">
      <c r="A26" s="71" t="s">
        <v>56</v>
      </c>
      <c r="B26" s="72"/>
      <c r="C26" s="7" t="s">
        <v>14</v>
      </c>
      <c r="D26" s="7" t="s">
        <v>67</v>
      </c>
      <c r="E26" s="50" t="s">
        <v>55</v>
      </c>
      <c r="F26" s="8" t="s">
        <v>17</v>
      </c>
      <c r="G26" s="11">
        <f>SUM(H26:N26)</f>
        <v>5644728.3399999999</v>
      </c>
      <c r="H26" s="11">
        <f t="shared" ref="H26:N26" si="11">H27</f>
        <v>342960</v>
      </c>
      <c r="I26" s="11">
        <f t="shared" si="11"/>
        <v>104662</v>
      </c>
      <c r="J26" s="11">
        <f t="shared" si="11"/>
        <v>649910</v>
      </c>
      <c r="K26" s="11">
        <f t="shared" si="11"/>
        <v>758778</v>
      </c>
      <c r="L26" s="11">
        <f t="shared" si="11"/>
        <v>2049408.33</v>
      </c>
      <c r="M26" s="11">
        <f t="shared" si="11"/>
        <v>1718006.76</v>
      </c>
      <c r="N26" s="11">
        <f t="shared" si="11"/>
        <v>21003.25</v>
      </c>
      <c r="O26" s="48" t="s">
        <v>16</v>
      </c>
      <c r="P26" s="48" t="s">
        <v>16</v>
      </c>
      <c r="Q26" s="48" t="s">
        <v>16</v>
      </c>
      <c r="R26" s="48" t="s">
        <v>16</v>
      </c>
      <c r="S26" s="48" t="s">
        <v>16</v>
      </c>
      <c r="T26" s="48" t="s">
        <v>16</v>
      </c>
      <c r="U26" s="48" t="s">
        <v>16</v>
      </c>
      <c r="V26" s="48" t="s">
        <v>16</v>
      </c>
      <c r="W26" s="48" t="s">
        <v>16</v>
      </c>
      <c r="X26" s="48" t="s">
        <v>16</v>
      </c>
    </row>
    <row r="27" spans="1:24" ht="155.25" customHeight="1">
      <c r="A27" s="73"/>
      <c r="B27" s="74"/>
      <c r="C27" s="7" t="s">
        <v>14</v>
      </c>
      <c r="D27" s="7" t="s">
        <v>67</v>
      </c>
      <c r="E27" s="50"/>
      <c r="F27" s="8" t="s">
        <v>35</v>
      </c>
      <c r="G27" s="17">
        <f>SUM(H27:N27)</f>
        <v>5644728.3399999999</v>
      </c>
      <c r="H27" s="17">
        <f t="shared" ref="H27:N27" si="12">H23+H15</f>
        <v>342960</v>
      </c>
      <c r="I27" s="17">
        <f t="shared" si="12"/>
        <v>104662</v>
      </c>
      <c r="J27" s="17">
        <f t="shared" si="12"/>
        <v>649910</v>
      </c>
      <c r="K27" s="17">
        <f t="shared" si="12"/>
        <v>758778</v>
      </c>
      <c r="L27" s="17">
        <f t="shared" si="12"/>
        <v>2049408.33</v>
      </c>
      <c r="M27" s="17">
        <f t="shared" si="12"/>
        <v>1718006.76</v>
      </c>
      <c r="N27" s="17">
        <f t="shared" si="12"/>
        <v>21003.25</v>
      </c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81.75" customHeight="1">
      <c r="A28" s="51" t="s">
        <v>57</v>
      </c>
      <c r="B28" s="51"/>
      <c r="C28" s="7" t="s">
        <v>14</v>
      </c>
      <c r="D28" s="7" t="s">
        <v>67</v>
      </c>
      <c r="E28" s="6" t="s">
        <v>16</v>
      </c>
      <c r="F28" s="6" t="s">
        <v>16</v>
      </c>
      <c r="G28" s="6" t="s">
        <v>16</v>
      </c>
      <c r="H28" s="6" t="s">
        <v>16</v>
      </c>
      <c r="I28" s="6" t="s">
        <v>16</v>
      </c>
      <c r="J28" s="6" t="s">
        <v>16</v>
      </c>
      <c r="K28" s="6" t="s">
        <v>16</v>
      </c>
      <c r="L28" s="6" t="s">
        <v>16</v>
      </c>
      <c r="M28" s="6" t="s">
        <v>16</v>
      </c>
      <c r="N28" s="6" t="s">
        <v>16</v>
      </c>
      <c r="O28" s="6" t="s">
        <v>16</v>
      </c>
      <c r="P28" s="6" t="s">
        <v>16</v>
      </c>
      <c r="Q28" s="6" t="s">
        <v>16</v>
      </c>
      <c r="R28" s="6" t="s">
        <v>16</v>
      </c>
      <c r="S28" s="6" t="s">
        <v>16</v>
      </c>
      <c r="T28" s="6" t="s">
        <v>16</v>
      </c>
      <c r="U28" s="6" t="s">
        <v>16</v>
      </c>
      <c r="V28" s="6" t="s">
        <v>16</v>
      </c>
      <c r="W28" s="6" t="s">
        <v>16</v>
      </c>
      <c r="X28" s="6" t="s">
        <v>16</v>
      </c>
    </row>
    <row r="29" spans="1:24" ht="80.25" customHeight="1">
      <c r="A29" s="51" t="s">
        <v>58</v>
      </c>
      <c r="B29" s="51"/>
      <c r="C29" s="7" t="s">
        <v>14</v>
      </c>
      <c r="D29" s="7" t="s">
        <v>67</v>
      </c>
      <c r="E29" s="6" t="s">
        <v>16</v>
      </c>
      <c r="F29" s="6" t="s">
        <v>16</v>
      </c>
      <c r="G29" s="6" t="s">
        <v>16</v>
      </c>
      <c r="H29" s="6" t="s">
        <v>16</v>
      </c>
      <c r="I29" s="6" t="s">
        <v>16</v>
      </c>
      <c r="J29" s="6" t="s">
        <v>16</v>
      </c>
      <c r="K29" s="6" t="s">
        <v>16</v>
      </c>
      <c r="L29" s="6" t="s">
        <v>16</v>
      </c>
      <c r="M29" s="6" t="s">
        <v>16</v>
      </c>
      <c r="N29" s="6" t="s">
        <v>16</v>
      </c>
      <c r="O29" s="6" t="s">
        <v>16</v>
      </c>
      <c r="P29" s="6" t="s">
        <v>16</v>
      </c>
      <c r="Q29" s="6" t="s">
        <v>16</v>
      </c>
      <c r="R29" s="6" t="s">
        <v>16</v>
      </c>
      <c r="S29" s="6" t="s">
        <v>16</v>
      </c>
      <c r="T29" s="6" t="s">
        <v>16</v>
      </c>
      <c r="U29" s="6" t="s">
        <v>16</v>
      </c>
      <c r="V29" s="6" t="s">
        <v>16</v>
      </c>
      <c r="W29" s="6" t="s">
        <v>16</v>
      </c>
      <c r="X29" s="6" t="s">
        <v>16</v>
      </c>
    </row>
    <row r="30" spans="1:24" ht="26.25" customHeight="1">
      <c r="A30" s="43" t="s">
        <v>22</v>
      </c>
      <c r="B30" s="45" t="s">
        <v>59</v>
      </c>
      <c r="C30" s="7" t="s">
        <v>14</v>
      </c>
      <c r="D30" s="7" t="s">
        <v>67</v>
      </c>
      <c r="E30" s="50" t="s">
        <v>55</v>
      </c>
      <c r="F30" s="8" t="s">
        <v>17</v>
      </c>
      <c r="G30" s="9">
        <f>SUM(H30:N30)</f>
        <v>1819877.42</v>
      </c>
      <c r="H30" s="9">
        <f>H32</f>
        <v>8000</v>
      </c>
      <c r="I30" s="9">
        <f t="shared" ref="I30:N30" si="13">I32</f>
        <v>4700</v>
      </c>
      <c r="J30" s="9">
        <f t="shared" si="13"/>
        <v>17900</v>
      </c>
      <c r="K30" s="9">
        <f t="shared" si="13"/>
        <v>38340</v>
      </c>
      <c r="L30" s="9">
        <f>L32+L38</f>
        <v>1451937.42</v>
      </c>
      <c r="M30" s="9">
        <f t="shared" si="13"/>
        <v>174000</v>
      </c>
      <c r="N30" s="9">
        <f t="shared" si="13"/>
        <v>125000</v>
      </c>
      <c r="O30" s="47" t="s">
        <v>16</v>
      </c>
      <c r="P30" s="47" t="s">
        <v>16</v>
      </c>
      <c r="Q30" s="47" t="s">
        <v>16</v>
      </c>
      <c r="R30" s="47" t="s">
        <v>16</v>
      </c>
      <c r="S30" s="47" t="s">
        <v>16</v>
      </c>
      <c r="T30" s="47" t="s">
        <v>16</v>
      </c>
      <c r="U30" s="47" t="s">
        <v>16</v>
      </c>
      <c r="V30" s="47" t="s">
        <v>16</v>
      </c>
      <c r="W30" s="47" t="s">
        <v>16</v>
      </c>
      <c r="X30" s="47" t="s">
        <v>16</v>
      </c>
    </row>
    <row r="31" spans="1:24" ht="129" customHeight="1">
      <c r="A31" s="38"/>
      <c r="B31" s="46"/>
      <c r="C31" s="7" t="s">
        <v>14</v>
      </c>
      <c r="D31" s="7" t="s">
        <v>67</v>
      </c>
      <c r="E31" s="50"/>
      <c r="F31" s="8" t="s">
        <v>35</v>
      </c>
      <c r="G31" s="9">
        <f>SUM(H31:N31)</f>
        <v>924295.41999999993</v>
      </c>
      <c r="H31" s="9">
        <f>H33</f>
        <v>8000</v>
      </c>
      <c r="I31" s="9">
        <f t="shared" ref="I31:N31" si="14">I33</f>
        <v>4700</v>
      </c>
      <c r="J31" s="9">
        <f t="shared" si="14"/>
        <v>17900</v>
      </c>
      <c r="K31" s="9">
        <f t="shared" si="14"/>
        <v>38340</v>
      </c>
      <c r="L31" s="9">
        <f>L33+L39</f>
        <v>556355.41999999993</v>
      </c>
      <c r="M31" s="9">
        <f t="shared" si="14"/>
        <v>174000</v>
      </c>
      <c r="N31" s="9">
        <f t="shared" si="14"/>
        <v>125000</v>
      </c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ht="30" customHeight="1">
      <c r="A32" s="43" t="s">
        <v>19</v>
      </c>
      <c r="B32" s="51" t="s">
        <v>78</v>
      </c>
      <c r="C32" s="23" t="s">
        <v>14</v>
      </c>
      <c r="D32" s="23" t="s">
        <v>67</v>
      </c>
      <c r="E32" s="50" t="s">
        <v>55</v>
      </c>
      <c r="F32" s="8" t="s">
        <v>17</v>
      </c>
      <c r="G32" s="9">
        <f>SUM(H32:N32)</f>
        <v>421095</v>
      </c>
      <c r="H32" s="9">
        <f>H34+H36</f>
        <v>8000</v>
      </c>
      <c r="I32" s="9">
        <f t="shared" ref="I32:N32" si="15">I33</f>
        <v>4700</v>
      </c>
      <c r="J32" s="9">
        <f t="shared" si="15"/>
        <v>17900</v>
      </c>
      <c r="K32" s="9">
        <f t="shared" si="15"/>
        <v>38340</v>
      </c>
      <c r="L32" s="9">
        <f t="shared" si="15"/>
        <v>53155</v>
      </c>
      <c r="M32" s="9">
        <f t="shared" si="15"/>
        <v>174000</v>
      </c>
      <c r="N32" s="9">
        <f t="shared" si="15"/>
        <v>125000</v>
      </c>
      <c r="O32" s="47" t="s">
        <v>16</v>
      </c>
      <c r="P32" s="47" t="s">
        <v>16</v>
      </c>
      <c r="Q32" s="47" t="s">
        <v>16</v>
      </c>
      <c r="R32" s="47" t="s">
        <v>16</v>
      </c>
      <c r="S32" s="47" t="s">
        <v>16</v>
      </c>
      <c r="T32" s="47" t="s">
        <v>16</v>
      </c>
      <c r="U32" s="47" t="s">
        <v>16</v>
      </c>
      <c r="V32" s="47" t="s">
        <v>16</v>
      </c>
      <c r="W32" s="47" t="s">
        <v>16</v>
      </c>
      <c r="X32" s="47" t="s">
        <v>16</v>
      </c>
    </row>
    <row r="33" spans="1:24" ht="65.25" customHeight="1">
      <c r="A33" s="38"/>
      <c r="B33" s="51"/>
      <c r="C33" s="24"/>
      <c r="D33" s="24"/>
      <c r="E33" s="50"/>
      <c r="F33" s="8" t="s">
        <v>76</v>
      </c>
      <c r="G33" s="9">
        <f>G43</f>
        <v>0</v>
      </c>
      <c r="H33" s="9">
        <f>H35+H37</f>
        <v>8000</v>
      </c>
      <c r="I33" s="10">
        <f t="shared" ref="I33:N33" si="16">I35+I37</f>
        <v>4700</v>
      </c>
      <c r="J33" s="10">
        <f t="shared" si="16"/>
        <v>17900</v>
      </c>
      <c r="K33" s="10">
        <f t="shared" si="16"/>
        <v>38340</v>
      </c>
      <c r="L33" s="10">
        <f t="shared" si="16"/>
        <v>53155</v>
      </c>
      <c r="M33" s="10">
        <f t="shared" si="16"/>
        <v>174000</v>
      </c>
      <c r="N33" s="10">
        <f t="shared" si="16"/>
        <v>125000</v>
      </c>
      <c r="O33" s="28"/>
      <c r="P33" s="28"/>
      <c r="Q33" s="28"/>
      <c r="R33" s="28"/>
      <c r="S33" s="28"/>
      <c r="T33" s="28"/>
      <c r="U33" s="28"/>
      <c r="V33" s="28"/>
      <c r="W33" s="28"/>
      <c r="X33" s="28"/>
    </row>
    <row r="34" spans="1:24" ht="33.75" customHeight="1">
      <c r="A34" s="38"/>
      <c r="B34" s="40" t="s">
        <v>62</v>
      </c>
      <c r="C34" s="23" t="s">
        <v>14</v>
      </c>
      <c r="D34" s="23" t="s">
        <v>67</v>
      </c>
      <c r="E34" s="50" t="s">
        <v>55</v>
      </c>
      <c r="F34" s="8" t="s">
        <v>17</v>
      </c>
      <c r="G34" s="9"/>
      <c r="H34" s="10">
        <f t="shared" ref="H34:N34" si="17">H35</f>
        <v>0</v>
      </c>
      <c r="I34" s="10">
        <f t="shared" si="17"/>
        <v>0</v>
      </c>
      <c r="J34" s="10">
        <f t="shared" si="17"/>
        <v>8000</v>
      </c>
      <c r="K34" s="10">
        <f t="shared" si="17"/>
        <v>0</v>
      </c>
      <c r="L34" s="10">
        <f t="shared" si="17"/>
        <v>30455</v>
      </c>
      <c r="M34" s="10">
        <f t="shared" si="17"/>
        <v>156000</v>
      </c>
      <c r="N34" s="10">
        <f t="shared" si="17"/>
        <v>107000</v>
      </c>
      <c r="O34" s="27" t="s">
        <v>16</v>
      </c>
      <c r="P34" s="27" t="s">
        <v>16</v>
      </c>
      <c r="Q34" s="27" t="s">
        <v>16</v>
      </c>
      <c r="R34" s="27" t="s">
        <v>16</v>
      </c>
      <c r="S34" s="27" t="s">
        <v>16</v>
      </c>
      <c r="T34" s="27" t="s">
        <v>16</v>
      </c>
      <c r="U34" s="27" t="s">
        <v>16</v>
      </c>
      <c r="V34" s="27" t="s">
        <v>16</v>
      </c>
      <c r="W34" s="27" t="s">
        <v>16</v>
      </c>
      <c r="X34" s="27" t="s">
        <v>16</v>
      </c>
    </row>
    <row r="35" spans="1:24" ht="68.25" customHeight="1">
      <c r="A35" s="39"/>
      <c r="B35" s="41"/>
      <c r="C35" s="24"/>
      <c r="D35" s="24"/>
      <c r="E35" s="50"/>
      <c r="F35" s="8" t="s">
        <v>76</v>
      </c>
      <c r="G35" s="9"/>
      <c r="H35" s="10">
        <v>0</v>
      </c>
      <c r="I35" s="10">
        <v>0</v>
      </c>
      <c r="J35" s="10">
        <v>8000</v>
      </c>
      <c r="K35" s="10">
        <v>0</v>
      </c>
      <c r="L35" s="10">
        <v>30455</v>
      </c>
      <c r="M35" s="10">
        <v>156000</v>
      </c>
      <c r="N35" s="10">
        <v>107000</v>
      </c>
      <c r="O35" s="28"/>
      <c r="P35" s="28"/>
      <c r="Q35" s="28"/>
      <c r="R35" s="28"/>
      <c r="S35" s="28"/>
      <c r="T35" s="28"/>
      <c r="U35" s="28"/>
      <c r="V35" s="28"/>
      <c r="W35" s="28"/>
      <c r="X35" s="28"/>
    </row>
    <row r="36" spans="1:24" ht="32.25" customHeight="1">
      <c r="A36" s="34" t="s">
        <v>24</v>
      </c>
      <c r="B36" s="36" t="s">
        <v>39</v>
      </c>
      <c r="C36" s="23" t="s">
        <v>14</v>
      </c>
      <c r="D36" s="23" t="s">
        <v>67</v>
      </c>
      <c r="E36" s="50" t="s">
        <v>55</v>
      </c>
      <c r="F36" s="8" t="s">
        <v>17</v>
      </c>
      <c r="G36" s="11">
        <f>SUM(H36:N36)</f>
        <v>119640</v>
      </c>
      <c r="H36" s="11">
        <f t="shared" ref="H36:N36" si="18">H37</f>
        <v>8000</v>
      </c>
      <c r="I36" s="11">
        <f t="shared" si="18"/>
        <v>4700</v>
      </c>
      <c r="J36" s="11">
        <f t="shared" si="18"/>
        <v>9900</v>
      </c>
      <c r="K36" s="11">
        <f t="shared" si="18"/>
        <v>38340</v>
      </c>
      <c r="L36" s="11">
        <f t="shared" si="18"/>
        <v>22700</v>
      </c>
      <c r="M36" s="11">
        <f t="shared" si="18"/>
        <v>18000</v>
      </c>
      <c r="N36" s="11">
        <f t="shared" si="18"/>
        <v>18000</v>
      </c>
      <c r="O36" s="32" t="s">
        <v>63</v>
      </c>
      <c r="P36" s="29" t="s">
        <v>25</v>
      </c>
      <c r="Q36" s="29">
        <v>30</v>
      </c>
      <c r="R36" s="29">
        <v>15</v>
      </c>
      <c r="S36" s="29">
        <v>15</v>
      </c>
      <c r="T36" s="29">
        <v>15</v>
      </c>
      <c r="U36" s="29">
        <v>20</v>
      </c>
      <c r="V36" s="29">
        <v>20</v>
      </c>
      <c r="W36" s="29">
        <v>25</v>
      </c>
      <c r="X36" s="29">
        <v>30</v>
      </c>
    </row>
    <row r="37" spans="1:24" ht="204.75" customHeight="1">
      <c r="A37" s="35"/>
      <c r="B37" s="37"/>
      <c r="C37" s="24"/>
      <c r="D37" s="24"/>
      <c r="E37" s="50"/>
      <c r="F37" s="8" t="s">
        <v>76</v>
      </c>
      <c r="G37" s="11">
        <f>SUM(H37:N37)</f>
        <v>119640</v>
      </c>
      <c r="H37" s="11">
        <v>8000</v>
      </c>
      <c r="I37" s="11">
        <v>4700</v>
      </c>
      <c r="J37" s="11">
        <v>9900</v>
      </c>
      <c r="K37" s="11">
        <v>38340</v>
      </c>
      <c r="L37" s="11">
        <v>22700</v>
      </c>
      <c r="M37" s="11">
        <v>18000</v>
      </c>
      <c r="N37" s="11">
        <v>18000</v>
      </c>
      <c r="O37" s="33"/>
      <c r="P37" s="30"/>
      <c r="Q37" s="30"/>
      <c r="R37" s="30"/>
      <c r="S37" s="30"/>
      <c r="T37" s="30"/>
      <c r="U37" s="30"/>
      <c r="V37" s="30"/>
      <c r="W37" s="30"/>
      <c r="X37" s="30"/>
    </row>
    <row r="38" spans="1:24" ht="27" customHeight="1">
      <c r="A38" s="43"/>
      <c r="B38" s="40" t="s">
        <v>79</v>
      </c>
      <c r="C38" s="23" t="s">
        <v>14</v>
      </c>
      <c r="D38" s="23" t="s">
        <v>67</v>
      </c>
      <c r="E38" s="23" t="s">
        <v>55</v>
      </c>
      <c r="F38" s="8" t="s">
        <v>17</v>
      </c>
      <c r="G38" s="10">
        <f t="shared" ref="G38:N38" si="19">G39+G40</f>
        <v>0</v>
      </c>
      <c r="H38" s="10">
        <f t="shared" si="19"/>
        <v>0</v>
      </c>
      <c r="I38" s="10">
        <f t="shared" si="19"/>
        <v>0</v>
      </c>
      <c r="J38" s="10">
        <f t="shared" si="19"/>
        <v>0</v>
      </c>
      <c r="K38" s="10">
        <f t="shared" si="19"/>
        <v>0</v>
      </c>
      <c r="L38" s="10">
        <f t="shared" si="19"/>
        <v>1398782.42</v>
      </c>
      <c r="M38" s="10">
        <f t="shared" si="19"/>
        <v>0</v>
      </c>
      <c r="N38" s="10">
        <f t="shared" si="19"/>
        <v>0</v>
      </c>
      <c r="O38" s="31" t="s">
        <v>77</v>
      </c>
      <c r="P38" s="27" t="s">
        <v>80</v>
      </c>
      <c r="Q38" s="27">
        <v>1</v>
      </c>
      <c r="R38" s="27">
        <v>0</v>
      </c>
      <c r="S38" s="27">
        <v>0</v>
      </c>
      <c r="T38" s="27">
        <v>0</v>
      </c>
      <c r="U38" s="27">
        <v>0</v>
      </c>
      <c r="V38" s="27">
        <v>1</v>
      </c>
      <c r="W38" s="27">
        <v>0</v>
      </c>
      <c r="X38" s="27">
        <v>0</v>
      </c>
    </row>
    <row r="39" spans="1:24" ht="69" customHeight="1">
      <c r="A39" s="38"/>
      <c r="B39" s="42"/>
      <c r="C39" s="31"/>
      <c r="D39" s="31"/>
      <c r="E39" s="31"/>
      <c r="F39" s="8" t="s">
        <v>76</v>
      </c>
      <c r="G39" s="9"/>
      <c r="H39" s="10">
        <v>0</v>
      </c>
      <c r="I39" s="10">
        <v>0</v>
      </c>
      <c r="J39" s="10">
        <v>0</v>
      </c>
      <c r="K39" s="10">
        <v>0</v>
      </c>
      <c r="L39" s="10">
        <v>503200.42</v>
      </c>
      <c r="M39" s="10">
        <v>0</v>
      </c>
      <c r="N39" s="10">
        <v>0</v>
      </c>
      <c r="O39" s="31"/>
      <c r="P39" s="27"/>
      <c r="Q39" s="27"/>
      <c r="R39" s="27"/>
      <c r="S39" s="27"/>
      <c r="T39" s="27"/>
      <c r="U39" s="27"/>
      <c r="V39" s="27"/>
      <c r="W39" s="27"/>
      <c r="X39" s="27"/>
    </row>
    <row r="40" spans="1:24" ht="42" customHeight="1">
      <c r="A40" s="39"/>
      <c r="B40" s="41"/>
      <c r="C40" s="24"/>
      <c r="D40" s="24"/>
      <c r="E40" s="24"/>
      <c r="F40" s="8" t="s">
        <v>74</v>
      </c>
      <c r="G40" s="9"/>
      <c r="H40" s="10">
        <v>0</v>
      </c>
      <c r="I40" s="10">
        <v>0</v>
      </c>
      <c r="J40" s="10">
        <v>0</v>
      </c>
      <c r="K40" s="10">
        <v>0</v>
      </c>
      <c r="L40" s="10">
        <v>895582</v>
      </c>
      <c r="M40" s="10">
        <v>0</v>
      </c>
      <c r="N40" s="10">
        <v>0</v>
      </c>
      <c r="O40" s="24"/>
      <c r="P40" s="28"/>
      <c r="Q40" s="28"/>
      <c r="R40" s="28"/>
      <c r="S40" s="28"/>
      <c r="T40" s="28"/>
      <c r="U40" s="28"/>
      <c r="V40" s="28"/>
      <c r="W40" s="28"/>
      <c r="X40" s="28"/>
    </row>
    <row r="41" spans="1:24" ht="29.25" customHeight="1">
      <c r="A41" s="34" t="s">
        <v>24</v>
      </c>
      <c r="B41" s="36" t="s">
        <v>75</v>
      </c>
      <c r="C41" s="23" t="s">
        <v>14</v>
      </c>
      <c r="D41" s="23" t="s">
        <v>67</v>
      </c>
      <c r="E41" s="50" t="s">
        <v>55</v>
      </c>
      <c r="F41" s="8" t="s">
        <v>17</v>
      </c>
      <c r="G41" s="11">
        <f>SUM(H41:N41)</f>
        <v>1398782.42</v>
      </c>
      <c r="H41" s="11">
        <f t="shared" ref="H41:N41" si="20">H43</f>
        <v>0</v>
      </c>
      <c r="I41" s="11">
        <f t="shared" si="20"/>
        <v>0</v>
      </c>
      <c r="J41" s="11">
        <f>J42+J43</f>
        <v>0</v>
      </c>
      <c r="K41" s="11">
        <f t="shared" si="20"/>
        <v>0</v>
      </c>
      <c r="L41" s="11">
        <f>L43+L42</f>
        <v>1398782.42</v>
      </c>
      <c r="M41" s="11">
        <f t="shared" si="20"/>
        <v>0</v>
      </c>
      <c r="N41" s="11">
        <f t="shared" si="20"/>
        <v>0</v>
      </c>
      <c r="O41" s="31" t="s">
        <v>82</v>
      </c>
      <c r="P41" s="27" t="s">
        <v>80</v>
      </c>
      <c r="Q41" s="29">
        <v>1</v>
      </c>
      <c r="R41" s="29">
        <v>0</v>
      </c>
      <c r="S41" s="29">
        <v>0</v>
      </c>
      <c r="T41" s="29">
        <v>0</v>
      </c>
      <c r="U41" s="29">
        <v>0</v>
      </c>
      <c r="V41" s="29">
        <v>1</v>
      </c>
      <c r="W41" s="29">
        <v>0</v>
      </c>
      <c r="X41" s="29">
        <v>0</v>
      </c>
    </row>
    <row r="42" spans="1:24" ht="54.75" customHeight="1">
      <c r="A42" s="68"/>
      <c r="B42" s="49"/>
      <c r="C42" s="31"/>
      <c r="D42" s="31"/>
      <c r="E42" s="50"/>
      <c r="F42" s="8" t="s">
        <v>76</v>
      </c>
      <c r="G42" s="11"/>
      <c r="H42" s="11"/>
      <c r="I42" s="11"/>
      <c r="J42" s="11"/>
      <c r="K42" s="11"/>
      <c r="L42" s="11">
        <v>503200.42</v>
      </c>
      <c r="M42" s="11"/>
      <c r="N42" s="11"/>
      <c r="O42" s="31"/>
      <c r="P42" s="27"/>
      <c r="Q42" s="44"/>
      <c r="R42" s="44"/>
      <c r="S42" s="44"/>
      <c r="T42" s="44"/>
      <c r="U42" s="44"/>
      <c r="V42" s="44"/>
      <c r="W42" s="44"/>
      <c r="X42" s="44"/>
    </row>
    <row r="43" spans="1:24" ht="42" customHeight="1">
      <c r="A43" s="68"/>
      <c r="B43" s="49"/>
      <c r="C43" s="24"/>
      <c r="D43" s="24"/>
      <c r="E43" s="50"/>
      <c r="F43" s="8" t="s">
        <v>74</v>
      </c>
      <c r="G43" s="11"/>
      <c r="H43" s="11"/>
      <c r="I43" s="11"/>
      <c r="J43" s="11"/>
      <c r="K43" s="11"/>
      <c r="L43" s="11">
        <v>895582</v>
      </c>
      <c r="M43" s="11"/>
      <c r="N43" s="11"/>
      <c r="O43" s="24"/>
      <c r="P43" s="28"/>
      <c r="Q43" s="30"/>
      <c r="R43" s="30"/>
      <c r="S43" s="30"/>
      <c r="T43" s="30"/>
      <c r="U43" s="30"/>
      <c r="V43" s="30"/>
      <c r="W43" s="30"/>
      <c r="X43" s="30"/>
    </row>
    <row r="44" spans="1:24" ht="41.25" customHeight="1">
      <c r="A44" s="80" t="s">
        <v>60</v>
      </c>
      <c r="B44" s="81"/>
      <c r="C44" s="23" t="s">
        <v>14</v>
      </c>
      <c r="D44" s="23" t="s">
        <v>67</v>
      </c>
      <c r="E44" s="23" t="s">
        <v>55</v>
      </c>
      <c r="F44" s="8" t="s">
        <v>17</v>
      </c>
      <c r="G44" s="9">
        <f>SUM(H44:N44)</f>
        <v>1819877.42</v>
      </c>
      <c r="H44" s="9">
        <f t="shared" ref="H44:N44" si="21">H45</f>
        <v>8000</v>
      </c>
      <c r="I44" s="9">
        <f t="shared" si="21"/>
        <v>4700</v>
      </c>
      <c r="J44" s="9">
        <f t="shared" si="21"/>
        <v>17900</v>
      </c>
      <c r="K44" s="9">
        <f t="shared" si="21"/>
        <v>38340</v>
      </c>
      <c r="L44" s="9">
        <f>L45+L46</f>
        <v>1451937.42</v>
      </c>
      <c r="M44" s="9">
        <f t="shared" si="21"/>
        <v>174000</v>
      </c>
      <c r="N44" s="9">
        <f t="shared" si="21"/>
        <v>125000</v>
      </c>
      <c r="O44" s="28" t="s">
        <v>16</v>
      </c>
      <c r="P44" s="28" t="s">
        <v>16</v>
      </c>
      <c r="Q44" s="28" t="s">
        <v>16</v>
      </c>
      <c r="R44" s="28" t="s">
        <v>16</v>
      </c>
      <c r="S44" s="28" t="s">
        <v>16</v>
      </c>
      <c r="T44" s="28" t="s">
        <v>16</v>
      </c>
      <c r="U44" s="28" t="s">
        <v>16</v>
      </c>
      <c r="V44" s="28" t="s">
        <v>16</v>
      </c>
      <c r="W44" s="28" t="s">
        <v>16</v>
      </c>
      <c r="X44" s="28" t="s">
        <v>16</v>
      </c>
    </row>
    <row r="45" spans="1:24" ht="57" customHeight="1">
      <c r="A45" s="82"/>
      <c r="B45" s="83"/>
      <c r="C45" s="31"/>
      <c r="D45" s="31"/>
      <c r="E45" s="31"/>
      <c r="F45" s="8" t="s">
        <v>76</v>
      </c>
      <c r="G45" s="18">
        <f>SUM(H45:N45)</f>
        <v>924295.41999999993</v>
      </c>
      <c r="H45" s="18">
        <f>H33+H39</f>
        <v>8000</v>
      </c>
      <c r="I45" s="18">
        <f t="shared" ref="I45:N45" si="22">I33+I39</f>
        <v>4700</v>
      </c>
      <c r="J45" s="18">
        <f t="shared" si="22"/>
        <v>17900</v>
      </c>
      <c r="K45" s="18">
        <f t="shared" si="22"/>
        <v>38340</v>
      </c>
      <c r="L45" s="18">
        <f>L33+L39</f>
        <v>556355.41999999993</v>
      </c>
      <c r="M45" s="18">
        <f t="shared" si="22"/>
        <v>174000</v>
      </c>
      <c r="N45" s="18">
        <f t="shared" si="22"/>
        <v>125000</v>
      </c>
      <c r="O45" s="48"/>
      <c r="P45" s="48"/>
      <c r="Q45" s="48"/>
      <c r="R45" s="48"/>
      <c r="S45" s="48"/>
      <c r="T45" s="48"/>
      <c r="U45" s="48"/>
      <c r="V45" s="48"/>
      <c r="W45" s="48"/>
      <c r="X45" s="48"/>
    </row>
    <row r="46" spans="1:24" ht="41.25" customHeight="1">
      <c r="A46" s="84"/>
      <c r="B46" s="85"/>
      <c r="C46" s="24"/>
      <c r="D46" s="24"/>
      <c r="E46" s="24"/>
      <c r="F46" s="8" t="s">
        <v>74</v>
      </c>
      <c r="G46" s="18"/>
      <c r="H46" s="18"/>
      <c r="I46" s="18"/>
      <c r="J46" s="18"/>
      <c r="K46" s="18"/>
      <c r="L46" s="18">
        <f>L40</f>
        <v>895582</v>
      </c>
      <c r="M46" s="18"/>
      <c r="N46" s="18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spans="1:24" ht="39.75" customHeight="1">
      <c r="A47" s="51" t="s">
        <v>40</v>
      </c>
      <c r="B47" s="51"/>
      <c r="C47" s="7" t="s">
        <v>14</v>
      </c>
      <c r="D47" s="7" t="s">
        <v>67</v>
      </c>
      <c r="E47" s="6" t="s">
        <v>16</v>
      </c>
      <c r="F47" s="6" t="s">
        <v>16</v>
      </c>
      <c r="G47" s="6" t="s">
        <v>16</v>
      </c>
      <c r="H47" s="6" t="s">
        <v>16</v>
      </c>
      <c r="I47" s="6" t="s">
        <v>16</v>
      </c>
      <c r="J47" s="6" t="s">
        <v>16</v>
      </c>
      <c r="K47" s="6" t="s">
        <v>16</v>
      </c>
      <c r="L47" s="6" t="s">
        <v>16</v>
      </c>
      <c r="M47" s="6" t="s">
        <v>16</v>
      </c>
      <c r="N47" s="6" t="s">
        <v>16</v>
      </c>
      <c r="O47" s="6" t="s">
        <v>16</v>
      </c>
      <c r="P47" s="6" t="s">
        <v>16</v>
      </c>
      <c r="Q47" s="6" t="s">
        <v>16</v>
      </c>
      <c r="R47" s="6" t="s">
        <v>16</v>
      </c>
      <c r="S47" s="6" t="s">
        <v>16</v>
      </c>
      <c r="T47" s="6" t="s">
        <v>16</v>
      </c>
      <c r="U47" s="6" t="s">
        <v>16</v>
      </c>
      <c r="V47" s="6" t="s">
        <v>16</v>
      </c>
      <c r="W47" s="6" t="s">
        <v>16</v>
      </c>
      <c r="X47" s="6" t="s">
        <v>16</v>
      </c>
    </row>
    <row r="48" spans="1:24" ht="58.5" customHeight="1">
      <c r="A48" s="51" t="s">
        <v>41</v>
      </c>
      <c r="B48" s="51"/>
      <c r="C48" s="7" t="s">
        <v>14</v>
      </c>
      <c r="D48" s="7" t="s">
        <v>67</v>
      </c>
      <c r="E48" s="6" t="s">
        <v>16</v>
      </c>
      <c r="F48" s="6" t="s">
        <v>16</v>
      </c>
      <c r="G48" s="6" t="s">
        <v>16</v>
      </c>
      <c r="H48" s="6" t="s">
        <v>16</v>
      </c>
      <c r="I48" s="6" t="s">
        <v>16</v>
      </c>
      <c r="J48" s="6" t="s">
        <v>16</v>
      </c>
      <c r="K48" s="6" t="s">
        <v>16</v>
      </c>
      <c r="L48" s="6" t="s">
        <v>16</v>
      </c>
      <c r="M48" s="6" t="s">
        <v>16</v>
      </c>
      <c r="N48" s="6" t="s">
        <v>16</v>
      </c>
      <c r="O48" s="6" t="s">
        <v>16</v>
      </c>
      <c r="P48" s="6" t="s">
        <v>16</v>
      </c>
      <c r="Q48" s="6" t="s">
        <v>16</v>
      </c>
      <c r="R48" s="6" t="s">
        <v>16</v>
      </c>
      <c r="S48" s="6" t="s">
        <v>16</v>
      </c>
      <c r="T48" s="6" t="s">
        <v>16</v>
      </c>
      <c r="U48" s="6" t="s">
        <v>16</v>
      </c>
      <c r="V48" s="6" t="s">
        <v>16</v>
      </c>
      <c r="W48" s="6" t="s">
        <v>16</v>
      </c>
      <c r="X48" s="6" t="s">
        <v>16</v>
      </c>
    </row>
    <row r="49" spans="1:24" ht="36" customHeight="1">
      <c r="A49" s="43" t="s">
        <v>22</v>
      </c>
      <c r="B49" s="45" t="s">
        <v>42</v>
      </c>
      <c r="C49" s="23" t="s">
        <v>14</v>
      </c>
      <c r="D49" s="23" t="s">
        <v>67</v>
      </c>
      <c r="E49" s="50" t="s">
        <v>55</v>
      </c>
      <c r="F49" s="8" t="s">
        <v>17</v>
      </c>
      <c r="G49" s="9">
        <f t="shared" ref="G49:G54" si="23">SUM(H49:N49)</f>
        <v>108225.60999999999</v>
      </c>
      <c r="H49" s="9">
        <f>H51</f>
        <v>16869</v>
      </c>
      <c r="I49" s="9">
        <f t="shared" ref="I49:N49" si="24">I51</f>
        <v>19759.23</v>
      </c>
      <c r="J49" s="9">
        <f t="shared" si="24"/>
        <v>36543.07</v>
      </c>
      <c r="K49" s="9">
        <f t="shared" si="24"/>
        <v>35054.31</v>
      </c>
      <c r="L49" s="9">
        <f t="shared" si="24"/>
        <v>0</v>
      </c>
      <c r="M49" s="9">
        <f t="shared" si="24"/>
        <v>0</v>
      </c>
      <c r="N49" s="9">
        <f t="shared" si="24"/>
        <v>0</v>
      </c>
      <c r="O49" s="47" t="s">
        <v>16</v>
      </c>
      <c r="P49" s="47" t="s">
        <v>16</v>
      </c>
      <c r="Q49" s="47" t="s">
        <v>16</v>
      </c>
      <c r="R49" s="47" t="s">
        <v>16</v>
      </c>
      <c r="S49" s="47" t="s">
        <v>16</v>
      </c>
      <c r="T49" s="47" t="s">
        <v>16</v>
      </c>
      <c r="U49" s="47" t="s">
        <v>16</v>
      </c>
      <c r="V49" s="47" t="s">
        <v>16</v>
      </c>
      <c r="W49" s="47" t="s">
        <v>16</v>
      </c>
      <c r="X49" s="47" t="s">
        <v>16</v>
      </c>
    </row>
    <row r="50" spans="1:24" ht="89.25" customHeight="1">
      <c r="A50" s="38"/>
      <c r="B50" s="46"/>
      <c r="C50" s="24"/>
      <c r="D50" s="24"/>
      <c r="E50" s="50"/>
      <c r="F50" s="8" t="s">
        <v>35</v>
      </c>
      <c r="G50" s="9">
        <f t="shared" si="23"/>
        <v>108225.60999999999</v>
      </c>
      <c r="H50" s="9">
        <f>H52</f>
        <v>16869</v>
      </c>
      <c r="I50" s="9">
        <f t="shared" ref="I50:N50" si="25">I52</f>
        <v>19759.23</v>
      </c>
      <c r="J50" s="9">
        <f>J52</f>
        <v>36543.07</v>
      </c>
      <c r="K50" s="9">
        <f>K52</f>
        <v>35054.31</v>
      </c>
      <c r="L50" s="9">
        <f t="shared" si="25"/>
        <v>0</v>
      </c>
      <c r="M50" s="9">
        <f t="shared" si="25"/>
        <v>0</v>
      </c>
      <c r="N50" s="9">
        <f t="shared" si="25"/>
        <v>0</v>
      </c>
      <c r="O50" s="27"/>
      <c r="P50" s="27"/>
      <c r="Q50" s="27"/>
      <c r="R50" s="27"/>
      <c r="S50" s="27"/>
      <c r="T50" s="27"/>
      <c r="U50" s="27"/>
      <c r="V50" s="27"/>
      <c r="W50" s="27"/>
      <c r="X50" s="27"/>
    </row>
    <row r="51" spans="1:24" ht="25.5" customHeight="1">
      <c r="A51" s="43" t="s">
        <v>19</v>
      </c>
      <c r="B51" s="45" t="s">
        <v>43</v>
      </c>
      <c r="C51" s="23" t="s">
        <v>14</v>
      </c>
      <c r="D51" s="23" t="s">
        <v>67</v>
      </c>
      <c r="E51" s="50" t="s">
        <v>55</v>
      </c>
      <c r="F51" s="8" t="s">
        <v>17</v>
      </c>
      <c r="G51" s="9">
        <f t="shared" si="23"/>
        <v>108225.60999999999</v>
      </c>
      <c r="H51" s="9">
        <f t="shared" ref="H51:N51" si="26">H52</f>
        <v>16869</v>
      </c>
      <c r="I51" s="9">
        <f t="shared" si="26"/>
        <v>19759.23</v>
      </c>
      <c r="J51" s="9">
        <f t="shared" si="26"/>
        <v>36543.07</v>
      </c>
      <c r="K51" s="9">
        <f t="shared" si="26"/>
        <v>35054.31</v>
      </c>
      <c r="L51" s="9">
        <f t="shared" si="26"/>
        <v>0</v>
      </c>
      <c r="M51" s="9">
        <f t="shared" si="26"/>
        <v>0</v>
      </c>
      <c r="N51" s="9">
        <f t="shared" si="26"/>
        <v>0</v>
      </c>
      <c r="O51" s="47" t="s">
        <v>16</v>
      </c>
      <c r="P51" s="47" t="s">
        <v>16</v>
      </c>
      <c r="Q51" s="47" t="s">
        <v>16</v>
      </c>
      <c r="R51" s="47" t="s">
        <v>16</v>
      </c>
      <c r="S51" s="47" t="s">
        <v>16</v>
      </c>
      <c r="T51" s="47" t="s">
        <v>16</v>
      </c>
      <c r="U51" s="47" t="s">
        <v>16</v>
      </c>
      <c r="V51" s="47" t="s">
        <v>16</v>
      </c>
      <c r="W51" s="47" t="s">
        <v>16</v>
      </c>
      <c r="X51" s="47" t="s">
        <v>16</v>
      </c>
    </row>
    <row r="52" spans="1:24" ht="90.75" customHeight="1">
      <c r="A52" s="38"/>
      <c r="B52" s="46"/>
      <c r="C52" s="24"/>
      <c r="D52" s="24"/>
      <c r="E52" s="50"/>
      <c r="F52" s="8" t="s">
        <v>35</v>
      </c>
      <c r="G52" s="9">
        <f>G54</f>
        <v>108225.60999999999</v>
      </c>
      <c r="H52" s="10">
        <f>H54</f>
        <v>16869</v>
      </c>
      <c r="I52" s="10">
        <f>I54</f>
        <v>19759.23</v>
      </c>
      <c r="J52" s="10">
        <f>J54</f>
        <v>36543.07</v>
      </c>
      <c r="K52" s="10">
        <f>K54</f>
        <v>35054.31</v>
      </c>
      <c r="L52" s="10">
        <f t="shared" ref="L52:N52" si="27">L54</f>
        <v>0</v>
      </c>
      <c r="M52" s="10">
        <f t="shared" si="27"/>
        <v>0</v>
      </c>
      <c r="N52" s="10">
        <f t="shared" si="27"/>
        <v>0</v>
      </c>
      <c r="O52" s="27"/>
      <c r="P52" s="27"/>
      <c r="Q52" s="27"/>
      <c r="R52" s="27"/>
      <c r="S52" s="27"/>
      <c r="T52" s="27"/>
      <c r="U52" s="27"/>
      <c r="V52" s="27"/>
      <c r="W52" s="27"/>
      <c r="X52" s="27"/>
    </row>
    <row r="53" spans="1:24" ht="25.5" customHeight="1">
      <c r="A53" s="75" t="s">
        <v>23</v>
      </c>
      <c r="B53" s="36" t="s">
        <v>44</v>
      </c>
      <c r="C53" s="23" t="s">
        <v>14</v>
      </c>
      <c r="D53" s="23" t="s">
        <v>67</v>
      </c>
      <c r="E53" s="50" t="s">
        <v>55</v>
      </c>
      <c r="F53" s="8" t="s">
        <v>17</v>
      </c>
      <c r="G53" s="11">
        <f t="shared" si="23"/>
        <v>108225.60999999999</v>
      </c>
      <c r="H53" s="11">
        <f>H54</f>
        <v>16869</v>
      </c>
      <c r="I53" s="11">
        <f t="shared" ref="I53:N53" si="28">I54</f>
        <v>19759.23</v>
      </c>
      <c r="J53" s="11">
        <f t="shared" si="28"/>
        <v>36543.07</v>
      </c>
      <c r="K53" s="11">
        <f t="shared" si="28"/>
        <v>35054.31</v>
      </c>
      <c r="L53" s="11">
        <f t="shared" si="28"/>
        <v>0</v>
      </c>
      <c r="M53" s="11">
        <f t="shared" si="28"/>
        <v>0</v>
      </c>
      <c r="N53" s="11">
        <f t="shared" si="28"/>
        <v>0</v>
      </c>
      <c r="O53" s="76" t="s">
        <v>45</v>
      </c>
      <c r="P53" s="29" t="s">
        <v>26</v>
      </c>
      <c r="Q53" s="78">
        <f>R53+S53+T53+U53+V53+W53+X53</f>
        <v>9</v>
      </c>
      <c r="R53" s="66">
        <v>2</v>
      </c>
      <c r="S53" s="66">
        <v>3</v>
      </c>
      <c r="T53" s="66">
        <v>2</v>
      </c>
      <c r="U53" s="66">
        <v>2</v>
      </c>
      <c r="V53" s="66">
        <v>0</v>
      </c>
      <c r="W53" s="66">
        <v>0</v>
      </c>
      <c r="X53" s="66">
        <v>0</v>
      </c>
    </row>
    <row r="54" spans="1:24" ht="156" customHeight="1">
      <c r="A54" s="75"/>
      <c r="B54" s="37"/>
      <c r="C54" s="24"/>
      <c r="D54" s="24"/>
      <c r="E54" s="50"/>
      <c r="F54" s="8" t="s">
        <v>35</v>
      </c>
      <c r="G54" s="11">
        <f t="shared" si="23"/>
        <v>108225.60999999999</v>
      </c>
      <c r="H54" s="11">
        <v>16869</v>
      </c>
      <c r="I54" s="11">
        <v>19759.23</v>
      </c>
      <c r="J54" s="11">
        <v>36543.07</v>
      </c>
      <c r="K54" s="11">
        <v>35054.31</v>
      </c>
      <c r="L54" s="11">
        <v>0</v>
      </c>
      <c r="M54" s="11">
        <v>0</v>
      </c>
      <c r="N54" s="11">
        <v>0</v>
      </c>
      <c r="O54" s="77"/>
      <c r="P54" s="30"/>
      <c r="Q54" s="79"/>
      <c r="R54" s="67"/>
      <c r="S54" s="67"/>
      <c r="T54" s="67"/>
      <c r="U54" s="67"/>
      <c r="V54" s="67"/>
      <c r="W54" s="67"/>
      <c r="X54" s="67"/>
    </row>
    <row r="55" spans="1:24" ht="30.75" customHeight="1">
      <c r="A55" s="51" t="s">
        <v>61</v>
      </c>
      <c r="B55" s="51"/>
      <c r="C55" s="23" t="s">
        <v>14</v>
      </c>
      <c r="D55" s="23" t="s">
        <v>67</v>
      </c>
      <c r="E55" s="50" t="s">
        <v>55</v>
      </c>
      <c r="F55" s="8" t="s">
        <v>17</v>
      </c>
      <c r="G55" s="9">
        <f>SUM(H55:N55)</f>
        <v>108225.60999999999</v>
      </c>
      <c r="H55" s="9">
        <f t="shared" ref="H55:N55" si="29">H56</f>
        <v>16869</v>
      </c>
      <c r="I55" s="9">
        <f t="shared" si="29"/>
        <v>19759.23</v>
      </c>
      <c r="J55" s="9">
        <f t="shared" si="29"/>
        <v>36543.07</v>
      </c>
      <c r="K55" s="9">
        <f t="shared" si="29"/>
        <v>35054.31</v>
      </c>
      <c r="L55" s="9">
        <f t="shared" si="29"/>
        <v>0</v>
      </c>
      <c r="M55" s="9">
        <f t="shared" si="29"/>
        <v>0</v>
      </c>
      <c r="N55" s="9">
        <f t="shared" si="29"/>
        <v>0</v>
      </c>
      <c r="O55" s="28" t="s">
        <v>16</v>
      </c>
      <c r="P55" s="28" t="s">
        <v>16</v>
      </c>
      <c r="Q55" s="28" t="s">
        <v>16</v>
      </c>
      <c r="R55" s="28" t="s">
        <v>16</v>
      </c>
      <c r="S55" s="28" t="s">
        <v>16</v>
      </c>
      <c r="T55" s="28" t="s">
        <v>16</v>
      </c>
      <c r="U55" s="28" t="s">
        <v>16</v>
      </c>
      <c r="V55" s="28" t="s">
        <v>16</v>
      </c>
      <c r="W55" s="28" t="s">
        <v>16</v>
      </c>
      <c r="X55" s="28" t="s">
        <v>16</v>
      </c>
    </row>
    <row r="56" spans="1:24" ht="94.5" customHeight="1">
      <c r="A56" s="51"/>
      <c r="B56" s="51"/>
      <c r="C56" s="24"/>
      <c r="D56" s="24"/>
      <c r="E56" s="50"/>
      <c r="F56" s="8" t="s">
        <v>35</v>
      </c>
      <c r="G56" s="18">
        <f>G52</f>
        <v>108225.60999999999</v>
      </c>
      <c r="H56" s="18">
        <f>H52</f>
        <v>16869</v>
      </c>
      <c r="I56" s="18">
        <f t="shared" ref="I56:N56" si="30">I52</f>
        <v>19759.23</v>
      </c>
      <c r="J56" s="18">
        <f t="shared" si="30"/>
        <v>36543.07</v>
      </c>
      <c r="K56" s="18">
        <f t="shared" si="30"/>
        <v>35054.31</v>
      </c>
      <c r="L56" s="18">
        <f t="shared" si="30"/>
        <v>0</v>
      </c>
      <c r="M56" s="18">
        <f t="shared" si="30"/>
        <v>0</v>
      </c>
      <c r="N56" s="18">
        <f t="shared" si="30"/>
        <v>0</v>
      </c>
      <c r="O56" s="48"/>
      <c r="P56" s="48"/>
      <c r="Q56" s="48"/>
      <c r="R56" s="48"/>
      <c r="S56" s="48"/>
      <c r="T56" s="48"/>
      <c r="U56" s="48"/>
      <c r="V56" s="48"/>
      <c r="W56" s="48"/>
      <c r="X56" s="48"/>
    </row>
    <row r="57" spans="1:24" ht="25.5" customHeight="1">
      <c r="A57" s="51" t="s">
        <v>47</v>
      </c>
      <c r="B57" s="51"/>
      <c r="C57" s="23" t="s">
        <v>14</v>
      </c>
      <c r="D57" s="23" t="s">
        <v>67</v>
      </c>
      <c r="E57" s="6" t="s">
        <v>16</v>
      </c>
      <c r="F57" s="6" t="s">
        <v>16</v>
      </c>
      <c r="G57" s="6" t="s">
        <v>16</v>
      </c>
      <c r="H57" s="6" t="s">
        <v>16</v>
      </c>
      <c r="I57" s="6" t="s">
        <v>16</v>
      </c>
      <c r="J57" s="6" t="s">
        <v>16</v>
      </c>
      <c r="K57" s="6" t="s">
        <v>16</v>
      </c>
      <c r="L57" s="6" t="s">
        <v>16</v>
      </c>
      <c r="M57" s="6" t="s">
        <v>16</v>
      </c>
      <c r="N57" s="6" t="s">
        <v>16</v>
      </c>
      <c r="O57" s="6" t="s">
        <v>16</v>
      </c>
      <c r="P57" s="6" t="s">
        <v>16</v>
      </c>
      <c r="Q57" s="6" t="s">
        <v>16</v>
      </c>
      <c r="R57" s="6" t="s">
        <v>16</v>
      </c>
      <c r="S57" s="6" t="s">
        <v>16</v>
      </c>
      <c r="T57" s="6" t="s">
        <v>16</v>
      </c>
      <c r="U57" s="6" t="s">
        <v>16</v>
      </c>
      <c r="V57" s="6" t="s">
        <v>16</v>
      </c>
      <c r="W57" s="6" t="s">
        <v>16</v>
      </c>
      <c r="X57" s="6" t="s">
        <v>16</v>
      </c>
    </row>
    <row r="58" spans="1:24" ht="156" customHeight="1">
      <c r="A58" s="56" t="s">
        <v>48</v>
      </c>
      <c r="B58" s="56"/>
      <c r="C58" s="24"/>
      <c r="D58" s="24"/>
      <c r="E58" s="6" t="s">
        <v>16</v>
      </c>
      <c r="F58" s="6" t="s">
        <v>16</v>
      </c>
      <c r="G58" s="6" t="s">
        <v>16</v>
      </c>
      <c r="H58" s="6" t="s">
        <v>16</v>
      </c>
      <c r="I58" s="6" t="s">
        <v>16</v>
      </c>
      <c r="J58" s="6" t="s">
        <v>16</v>
      </c>
      <c r="K58" s="6" t="s">
        <v>16</v>
      </c>
      <c r="L58" s="6" t="s">
        <v>16</v>
      </c>
      <c r="M58" s="6" t="s">
        <v>16</v>
      </c>
      <c r="N58" s="6" t="s">
        <v>16</v>
      </c>
      <c r="O58" s="6" t="s">
        <v>16</v>
      </c>
      <c r="P58" s="6" t="s">
        <v>16</v>
      </c>
      <c r="Q58" s="6" t="s">
        <v>16</v>
      </c>
      <c r="R58" s="6" t="s">
        <v>16</v>
      </c>
      <c r="S58" s="6" t="s">
        <v>16</v>
      </c>
      <c r="T58" s="6" t="s">
        <v>16</v>
      </c>
      <c r="U58" s="6" t="s">
        <v>16</v>
      </c>
      <c r="V58" s="6" t="s">
        <v>16</v>
      </c>
      <c r="W58" s="6" t="s">
        <v>16</v>
      </c>
      <c r="X58" s="6" t="s">
        <v>16</v>
      </c>
    </row>
    <row r="59" spans="1:24" ht="18.75" customHeight="1">
      <c r="A59" s="63">
        <v>1</v>
      </c>
      <c r="B59" s="56" t="s">
        <v>49</v>
      </c>
      <c r="C59" s="7" t="s">
        <v>14</v>
      </c>
      <c r="D59" s="7" t="s">
        <v>67</v>
      </c>
      <c r="E59" s="50" t="s">
        <v>55</v>
      </c>
      <c r="F59" s="8" t="s">
        <v>17</v>
      </c>
      <c r="G59" s="9">
        <f>H59+I59+J59+K59+L59+M59+N59</f>
        <v>529213.01</v>
      </c>
      <c r="H59" s="10">
        <f>H60</f>
        <v>19203.080000000002</v>
      </c>
      <c r="I59" s="10">
        <f t="shared" ref="I59:N61" si="31">I60</f>
        <v>68235</v>
      </c>
      <c r="J59" s="10">
        <f t="shared" si="31"/>
        <v>72533.759999999995</v>
      </c>
      <c r="K59" s="10">
        <f t="shared" si="31"/>
        <v>83366.73</v>
      </c>
      <c r="L59" s="10">
        <f t="shared" si="31"/>
        <v>90807.96</v>
      </c>
      <c r="M59" s="10">
        <f t="shared" si="31"/>
        <v>95620.800000000003</v>
      </c>
      <c r="N59" s="10">
        <f t="shared" si="31"/>
        <v>99445.68</v>
      </c>
      <c r="O59" s="48" t="s">
        <v>16</v>
      </c>
      <c r="P59" s="48" t="s">
        <v>16</v>
      </c>
      <c r="Q59" s="48" t="s">
        <v>16</v>
      </c>
      <c r="R59" s="48" t="s">
        <v>16</v>
      </c>
      <c r="S59" s="48" t="s">
        <v>16</v>
      </c>
      <c r="T59" s="48" t="s">
        <v>16</v>
      </c>
      <c r="U59" s="48" t="s">
        <v>16</v>
      </c>
      <c r="V59" s="48" t="s">
        <v>16</v>
      </c>
      <c r="W59" s="48" t="s">
        <v>16</v>
      </c>
      <c r="X59" s="48" t="s">
        <v>16</v>
      </c>
    </row>
    <row r="60" spans="1:24" ht="95.25" customHeight="1">
      <c r="A60" s="63"/>
      <c r="B60" s="56"/>
      <c r="C60" s="7" t="s">
        <v>14</v>
      </c>
      <c r="D60" s="7" t="s">
        <v>67</v>
      </c>
      <c r="E60" s="50"/>
      <c r="F60" s="8" t="s">
        <v>35</v>
      </c>
      <c r="G60" s="9">
        <f>H60+I60+J60+K60+L60+M60+N60</f>
        <v>529213.01</v>
      </c>
      <c r="H60" s="10">
        <f>H62</f>
        <v>19203.080000000002</v>
      </c>
      <c r="I60" s="10">
        <f t="shared" si="31"/>
        <v>68235</v>
      </c>
      <c r="J60" s="10">
        <f t="shared" si="31"/>
        <v>72533.759999999995</v>
      </c>
      <c r="K60" s="10">
        <f t="shared" si="31"/>
        <v>83366.73</v>
      </c>
      <c r="L60" s="10">
        <f t="shared" si="31"/>
        <v>90807.96</v>
      </c>
      <c r="M60" s="10">
        <f t="shared" si="31"/>
        <v>95620.800000000003</v>
      </c>
      <c r="N60" s="10">
        <f t="shared" si="31"/>
        <v>99445.68</v>
      </c>
      <c r="O60" s="48"/>
      <c r="P60" s="48"/>
      <c r="Q60" s="48"/>
      <c r="R60" s="48"/>
      <c r="S60" s="48"/>
      <c r="T60" s="48"/>
      <c r="U60" s="48"/>
      <c r="V60" s="48"/>
      <c r="W60" s="48"/>
      <c r="X60" s="48"/>
    </row>
    <row r="61" spans="1:24" ht="28.5" customHeight="1">
      <c r="A61" s="34" t="s">
        <v>19</v>
      </c>
      <c r="B61" s="36" t="s">
        <v>73</v>
      </c>
      <c r="C61" s="23" t="s">
        <v>14</v>
      </c>
      <c r="D61" s="23" t="s">
        <v>67</v>
      </c>
      <c r="E61" s="50" t="s">
        <v>55</v>
      </c>
      <c r="F61" s="8" t="s">
        <v>17</v>
      </c>
      <c r="G61" s="11">
        <f>SUM(H61:N61)</f>
        <v>529213.01</v>
      </c>
      <c r="H61" s="11">
        <f>H62</f>
        <v>19203.080000000002</v>
      </c>
      <c r="I61" s="11">
        <f t="shared" si="31"/>
        <v>68235</v>
      </c>
      <c r="J61" s="11">
        <f t="shared" si="31"/>
        <v>72533.759999999995</v>
      </c>
      <c r="K61" s="11">
        <f t="shared" si="31"/>
        <v>83366.73</v>
      </c>
      <c r="L61" s="11">
        <f t="shared" si="31"/>
        <v>90807.96</v>
      </c>
      <c r="M61" s="11">
        <f t="shared" si="31"/>
        <v>95620.800000000003</v>
      </c>
      <c r="N61" s="11">
        <f t="shared" si="31"/>
        <v>99445.68</v>
      </c>
      <c r="O61" s="47" t="s">
        <v>16</v>
      </c>
      <c r="P61" s="47" t="s">
        <v>16</v>
      </c>
      <c r="Q61" s="47" t="s">
        <v>16</v>
      </c>
      <c r="R61" s="47" t="s">
        <v>16</v>
      </c>
      <c r="S61" s="47" t="s">
        <v>16</v>
      </c>
      <c r="T61" s="47" t="s">
        <v>16</v>
      </c>
      <c r="U61" s="47" t="s">
        <v>16</v>
      </c>
      <c r="V61" s="47" t="s">
        <v>16</v>
      </c>
      <c r="W61" s="47" t="s">
        <v>16</v>
      </c>
      <c r="X61" s="47" t="s">
        <v>16</v>
      </c>
    </row>
    <row r="62" spans="1:24" ht="92.25" customHeight="1">
      <c r="A62" s="68"/>
      <c r="B62" s="49"/>
      <c r="C62" s="24"/>
      <c r="D62" s="24"/>
      <c r="E62" s="50"/>
      <c r="F62" s="8" t="s">
        <v>35</v>
      </c>
      <c r="G62" s="11">
        <f>SUM(H62:N62)</f>
        <v>529213.01</v>
      </c>
      <c r="H62" s="11">
        <f t="shared" ref="H62:N62" si="32">H64</f>
        <v>19203.080000000002</v>
      </c>
      <c r="I62" s="11">
        <f t="shared" si="32"/>
        <v>68235</v>
      </c>
      <c r="J62" s="11">
        <f t="shared" si="32"/>
        <v>72533.759999999995</v>
      </c>
      <c r="K62" s="11">
        <f t="shared" si="32"/>
        <v>83366.73</v>
      </c>
      <c r="L62" s="11">
        <f t="shared" si="32"/>
        <v>90807.96</v>
      </c>
      <c r="M62" s="11">
        <f t="shared" si="32"/>
        <v>95620.800000000003</v>
      </c>
      <c r="N62" s="11">
        <f t="shared" si="32"/>
        <v>99445.68</v>
      </c>
      <c r="O62" s="27"/>
      <c r="P62" s="27"/>
      <c r="Q62" s="27"/>
      <c r="R62" s="27"/>
      <c r="S62" s="27"/>
      <c r="T62" s="27"/>
      <c r="U62" s="27"/>
      <c r="V62" s="27"/>
      <c r="W62" s="27"/>
      <c r="X62" s="27"/>
    </row>
    <row r="63" spans="1:24" ht="27" customHeight="1">
      <c r="A63" s="75" t="s">
        <v>23</v>
      </c>
      <c r="B63" s="36" t="s">
        <v>72</v>
      </c>
      <c r="C63" s="23" t="s">
        <v>14</v>
      </c>
      <c r="D63" s="23" t="s">
        <v>67</v>
      </c>
      <c r="E63" s="50" t="s">
        <v>55</v>
      </c>
      <c r="F63" s="8" t="s">
        <v>17</v>
      </c>
      <c r="G63" s="11">
        <f>SUM(H63:N63)</f>
        <v>529213.01</v>
      </c>
      <c r="H63" s="11">
        <f>H64</f>
        <v>19203.080000000002</v>
      </c>
      <c r="I63" s="11">
        <f t="shared" ref="I63:N63" si="33">I64</f>
        <v>68235</v>
      </c>
      <c r="J63" s="11">
        <f t="shared" si="33"/>
        <v>72533.759999999995</v>
      </c>
      <c r="K63" s="11">
        <f t="shared" si="33"/>
        <v>83366.73</v>
      </c>
      <c r="L63" s="11">
        <f t="shared" si="33"/>
        <v>90807.96</v>
      </c>
      <c r="M63" s="11">
        <f t="shared" si="33"/>
        <v>95620.800000000003</v>
      </c>
      <c r="N63" s="11">
        <f t="shared" si="33"/>
        <v>99445.68</v>
      </c>
      <c r="O63" s="29" t="s">
        <v>50</v>
      </c>
      <c r="P63" s="29" t="s">
        <v>25</v>
      </c>
      <c r="Q63" s="47" t="s">
        <v>16</v>
      </c>
      <c r="R63" s="47">
        <v>3</v>
      </c>
      <c r="S63" s="47">
        <v>4</v>
      </c>
      <c r="T63" s="47">
        <v>5</v>
      </c>
      <c r="U63" s="47">
        <v>6</v>
      </c>
      <c r="V63" s="47">
        <v>7</v>
      </c>
      <c r="W63" s="47">
        <v>9</v>
      </c>
      <c r="X63" s="47">
        <v>10</v>
      </c>
    </row>
    <row r="64" spans="1:24" ht="141.75" customHeight="1">
      <c r="A64" s="75"/>
      <c r="B64" s="49"/>
      <c r="C64" s="24"/>
      <c r="D64" s="24"/>
      <c r="E64" s="50"/>
      <c r="F64" s="8" t="s">
        <v>35</v>
      </c>
      <c r="G64" s="11">
        <f>SUM(H64:N64)</f>
        <v>529213.01</v>
      </c>
      <c r="H64" s="11">
        <v>19203.080000000002</v>
      </c>
      <c r="I64" s="11">
        <v>68235</v>
      </c>
      <c r="J64" s="11">
        <v>72533.759999999995</v>
      </c>
      <c r="K64" s="11">
        <v>83366.73</v>
      </c>
      <c r="L64" s="11">
        <v>90807.96</v>
      </c>
      <c r="M64" s="11">
        <v>95620.800000000003</v>
      </c>
      <c r="N64" s="11">
        <v>99445.68</v>
      </c>
      <c r="O64" s="30"/>
      <c r="P64" s="44"/>
      <c r="Q64" s="27"/>
      <c r="R64" s="27"/>
      <c r="S64" s="27"/>
      <c r="T64" s="27"/>
      <c r="U64" s="27"/>
      <c r="V64" s="27"/>
      <c r="W64" s="27"/>
      <c r="X64" s="27"/>
    </row>
    <row r="65" spans="1:24" ht="42.75" customHeight="1">
      <c r="A65" s="71" t="s">
        <v>64</v>
      </c>
      <c r="B65" s="72"/>
      <c r="C65" s="7" t="s">
        <v>14</v>
      </c>
      <c r="D65" s="7" t="s">
        <v>67</v>
      </c>
      <c r="E65" s="50" t="s">
        <v>55</v>
      </c>
      <c r="F65" s="8" t="s">
        <v>17</v>
      </c>
      <c r="G65" s="11">
        <f>SUM(H65:N65)</f>
        <v>529213.01</v>
      </c>
      <c r="H65" s="11">
        <f>H66</f>
        <v>19203.080000000002</v>
      </c>
      <c r="I65" s="11">
        <f t="shared" ref="I65:N65" si="34">I66</f>
        <v>68235</v>
      </c>
      <c r="J65" s="11">
        <f t="shared" si="34"/>
        <v>72533.759999999995</v>
      </c>
      <c r="K65" s="11">
        <f t="shared" si="34"/>
        <v>83366.73</v>
      </c>
      <c r="L65" s="11">
        <f t="shared" si="34"/>
        <v>90807.96</v>
      </c>
      <c r="M65" s="11">
        <f t="shared" si="34"/>
        <v>95620.800000000003</v>
      </c>
      <c r="N65" s="11">
        <f t="shared" si="34"/>
        <v>99445.68</v>
      </c>
      <c r="O65" s="48" t="s">
        <v>16</v>
      </c>
      <c r="P65" s="48" t="s">
        <v>16</v>
      </c>
      <c r="Q65" s="48" t="s">
        <v>16</v>
      </c>
      <c r="R65" s="48" t="s">
        <v>16</v>
      </c>
      <c r="S65" s="48" t="s">
        <v>16</v>
      </c>
      <c r="T65" s="48" t="s">
        <v>16</v>
      </c>
      <c r="U65" s="48" t="s">
        <v>16</v>
      </c>
      <c r="V65" s="48" t="s">
        <v>16</v>
      </c>
      <c r="W65" s="48" t="s">
        <v>16</v>
      </c>
      <c r="X65" s="48" t="s">
        <v>16</v>
      </c>
    </row>
    <row r="66" spans="1:24" ht="95.25" customHeight="1">
      <c r="A66" s="73"/>
      <c r="B66" s="74"/>
      <c r="C66" s="7" t="s">
        <v>14</v>
      </c>
      <c r="D66" s="7" t="s">
        <v>67</v>
      </c>
      <c r="E66" s="50"/>
      <c r="F66" s="8" t="s">
        <v>35</v>
      </c>
      <c r="G66" s="17">
        <f t="shared" ref="G66:L66" si="35">G60</f>
        <v>529213.01</v>
      </c>
      <c r="H66" s="17">
        <f t="shared" si="35"/>
        <v>19203.080000000002</v>
      </c>
      <c r="I66" s="17">
        <f t="shared" si="35"/>
        <v>68235</v>
      </c>
      <c r="J66" s="17">
        <f t="shared" si="35"/>
        <v>72533.759999999995</v>
      </c>
      <c r="K66" s="17">
        <f t="shared" si="35"/>
        <v>83366.73</v>
      </c>
      <c r="L66" s="17">
        <f t="shared" si="35"/>
        <v>90807.96</v>
      </c>
      <c r="M66" s="17">
        <f>M64</f>
        <v>95620.800000000003</v>
      </c>
      <c r="N66" s="17">
        <f>N64</f>
        <v>99445.68</v>
      </c>
      <c r="O66" s="48"/>
      <c r="P66" s="48"/>
      <c r="Q66" s="48"/>
      <c r="R66" s="48"/>
      <c r="S66" s="48"/>
      <c r="T66" s="48"/>
      <c r="U66" s="48"/>
      <c r="V66" s="48"/>
      <c r="W66" s="48"/>
      <c r="X66" s="48"/>
    </row>
    <row r="67" spans="1:24" ht="38.25" customHeight="1">
      <c r="A67" s="48" t="s">
        <v>51</v>
      </c>
      <c r="B67" s="48"/>
      <c r="C67" s="48"/>
      <c r="D67" s="48"/>
      <c r="E67" s="48"/>
      <c r="F67" s="21" t="s">
        <v>17</v>
      </c>
      <c r="G67" s="9">
        <f>SUM(H67:N67)</f>
        <v>8102044.3800000008</v>
      </c>
      <c r="H67" s="9">
        <f t="shared" ref="H67:N67" si="36">H68</f>
        <v>387032.08</v>
      </c>
      <c r="I67" s="9">
        <f t="shared" si="36"/>
        <v>197356.22999999998</v>
      </c>
      <c r="J67" s="9">
        <f t="shared" si="36"/>
        <v>776886.83</v>
      </c>
      <c r="K67" s="9">
        <f t="shared" si="36"/>
        <v>915539.04</v>
      </c>
      <c r="L67" s="9">
        <f>L68+L69</f>
        <v>3592153.71</v>
      </c>
      <c r="M67" s="9">
        <f t="shared" si="36"/>
        <v>1987627.56</v>
      </c>
      <c r="N67" s="9">
        <f t="shared" si="36"/>
        <v>245448.93</v>
      </c>
      <c r="O67" s="48" t="s">
        <v>16</v>
      </c>
      <c r="P67" s="48" t="s">
        <v>16</v>
      </c>
      <c r="Q67" s="48" t="s">
        <v>16</v>
      </c>
      <c r="R67" s="48" t="s">
        <v>16</v>
      </c>
      <c r="S67" s="48" t="s">
        <v>16</v>
      </c>
      <c r="T67" s="48" t="s">
        <v>16</v>
      </c>
      <c r="U67" s="48" t="s">
        <v>16</v>
      </c>
      <c r="V67" s="48" t="s">
        <v>16</v>
      </c>
      <c r="W67" s="48" t="s">
        <v>16</v>
      </c>
      <c r="X67" s="48" t="s">
        <v>16</v>
      </c>
    </row>
    <row r="68" spans="1:24" ht="99" customHeight="1">
      <c r="A68" s="48"/>
      <c r="B68" s="48"/>
      <c r="C68" s="48"/>
      <c r="D68" s="48"/>
      <c r="E68" s="48"/>
      <c r="F68" s="21" t="s">
        <v>35</v>
      </c>
      <c r="G68" s="9">
        <f>SUM(H68:N68)</f>
        <v>7206462.3800000008</v>
      </c>
      <c r="H68" s="9">
        <f t="shared" ref="H68:N68" si="37">H66+H56+H45+H27</f>
        <v>387032.08</v>
      </c>
      <c r="I68" s="9">
        <f t="shared" si="37"/>
        <v>197356.22999999998</v>
      </c>
      <c r="J68" s="9">
        <f t="shared" si="37"/>
        <v>776886.83</v>
      </c>
      <c r="K68" s="9">
        <f t="shared" si="37"/>
        <v>915539.04</v>
      </c>
      <c r="L68" s="9">
        <f t="shared" si="37"/>
        <v>2696571.71</v>
      </c>
      <c r="M68" s="9">
        <f t="shared" si="37"/>
        <v>1987627.56</v>
      </c>
      <c r="N68" s="9">
        <f t="shared" si="37"/>
        <v>245448.93</v>
      </c>
      <c r="O68" s="48"/>
      <c r="P68" s="48"/>
      <c r="Q68" s="48"/>
      <c r="R68" s="48"/>
      <c r="S68" s="48"/>
      <c r="T68" s="48"/>
      <c r="U68" s="48"/>
      <c r="V68" s="48"/>
      <c r="W68" s="48"/>
      <c r="X68" s="48"/>
    </row>
    <row r="69" spans="1:24" ht="38.25">
      <c r="A69" s="48"/>
      <c r="B69" s="48"/>
      <c r="C69" s="48"/>
      <c r="D69" s="48"/>
      <c r="E69" s="48"/>
      <c r="F69" s="19" t="s">
        <v>74</v>
      </c>
      <c r="G69" s="22">
        <v>895582</v>
      </c>
      <c r="H69" s="20"/>
      <c r="I69" s="20"/>
      <c r="J69" s="20"/>
      <c r="K69" s="20"/>
      <c r="L69" s="22">
        <v>895582</v>
      </c>
      <c r="M69" s="20"/>
      <c r="N69" s="20"/>
      <c r="O69" s="48"/>
      <c r="P69" s="48"/>
      <c r="Q69" s="48"/>
      <c r="R69" s="48"/>
      <c r="S69" s="48"/>
      <c r="T69" s="48"/>
      <c r="U69" s="48"/>
      <c r="V69" s="48"/>
      <c r="W69" s="48"/>
      <c r="X69" s="48"/>
    </row>
    <row r="70" spans="1:24">
      <c r="A70" s="14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6"/>
      <c r="Q70" s="15"/>
      <c r="R70" s="15"/>
      <c r="S70" s="15"/>
      <c r="T70" s="15"/>
      <c r="U70" s="15"/>
      <c r="V70" s="15"/>
      <c r="W70" s="15"/>
      <c r="X70" s="15"/>
    </row>
    <row r="71" spans="1:24">
      <c r="A71" s="14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6"/>
      <c r="Q71" s="15"/>
      <c r="R71" s="15"/>
      <c r="S71" s="15"/>
      <c r="T71" s="15"/>
      <c r="U71" s="15"/>
      <c r="V71" s="15"/>
      <c r="W71" s="15"/>
      <c r="X71" s="15"/>
    </row>
  </sheetData>
  <mergeCells count="363">
    <mergeCell ref="A67:E69"/>
    <mergeCell ref="O67:O69"/>
    <mergeCell ref="A63:A64"/>
    <mergeCell ref="B63:B64"/>
    <mergeCell ref="E63:E64"/>
    <mergeCell ref="O63:O64"/>
    <mergeCell ref="V67:V69"/>
    <mergeCell ref="W67:W69"/>
    <mergeCell ref="X67:X69"/>
    <mergeCell ref="P67:P69"/>
    <mergeCell ref="Q67:Q69"/>
    <mergeCell ref="R67:R69"/>
    <mergeCell ref="S67:S69"/>
    <mergeCell ref="T67:T69"/>
    <mergeCell ref="U67:U69"/>
    <mergeCell ref="V63:V64"/>
    <mergeCell ref="W63:W64"/>
    <mergeCell ref="X63:X64"/>
    <mergeCell ref="O65:O66"/>
    <mergeCell ref="P65:P66"/>
    <mergeCell ref="P63:P64"/>
    <mergeCell ref="A65:B66"/>
    <mergeCell ref="E65:E66"/>
    <mergeCell ref="T61:T62"/>
    <mergeCell ref="C63:C64"/>
    <mergeCell ref="D63:D64"/>
    <mergeCell ref="Q63:Q64"/>
    <mergeCell ref="R63:R64"/>
    <mergeCell ref="S63:S64"/>
    <mergeCell ref="T63:T64"/>
    <mergeCell ref="U63:U64"/>
    <mergeCell ref="Q65:Q66"/>
    <mergeCell ref="R65:R66"/>
    <mergeCell ref="W65:W66"/>
    <mergeCell ref="X65:X66"/>
    <mergeCell ref="S65:S66"/>
    <mergeCell ref="T65:T66"/>
    <mergeCell ref="U65:U66"/>
    <mergeCell ref="V65:V66"/>
    <mergeCell ref="X59:X60"/>
    <mergeCell ref="A61:A62"/>
    <mergeCell ref="B61:B62"/>
    <mergeCell ref="E61:E62"/>
    <mergeCell ref="O61:O62"/>
    <mergeCell ref="P61:P62"/>
    <mergeCell ref="Q61:Q62"/>
    <mergeCell ref="R61:R62"/>
    <mergeCell ref="S61:S62"/>
    <mergeCell ref="U61:U62"/>
    <mergeCell ref="V61:V62"/>
    <mergeCell ref="W61:W62"/>
    <mergeCell ref="X61:X62"/>
    <mergeCell ref="R59:R60"/>
    <mergeCell ref="S59:S60"/>
    <mergeCell ref="T59:T60"/>
    <mergeCell ref="U59:U60"/>
    <mergeCell ref="V59:V60"/>
    <mergeCell ref="V55:V56"/>
    <mergeCell ref="C61:C62"/>
    <mergeCell ref="D61:D62"/>
    <mergeCell ref="W59:W60"/>
    <mergeCell ref="X55:X56"/>
    <mergeCell ref="B53:B54"/>
    <mergeCell ref="P55:P56"/>
    <mergeCell ref="S55:S56"/>
    <mergeCell ref="T55:T56"/>
    <mergeCell ref="U55:U56"/>
    <mergeCell ref="Q53:Q54"/>
    <mergeCell ref="R53:R54"/>
    <mergeCell ref="S53:S54"/>
    <mergeCell ref="W55:W56"/>
    <mergeCell ref="E55:E56"/>
    <mergeCell ref="O55:O56"/>
    <mergeCell ref="E49:E50"/>
    <mergeCell ref="O49:O50"/>
    <mergeCell ref="R49:R50"/>
    <mergeCell ref="E51:E52"/>
    <mergeCell ref="R51:R52"/>
    <mergeCell ref="S51:S52"/>
    <mergeCell ref="A58:B58"/>
    <mergeCell ref="A59:A60"/>
    <mergeCell ref="A49:A50"/>
    <mergeCell ref="B49:B50"/>
    <mergeCell ref="A57:B57"/>
    <mergeCell ref="B59:B60"/>
    <mergeCell ref="B51:B52"/>
    <mergeCell ref="A55:B56"/>
    <mergeCell ref="C51:C52"/>
    <mergeCell ref="A53:A54"/>
    <mergeCell ref="A51:A52"/>
    <mergeCell ref="E14:E15"/>
    <mergeCell ref="E22:E23"/>
    <mergeCell ref="E26:E27"/>
    <mergeCell ref="P41:P43"/>
    <mergeCell ref="Q41:Q43"/>
    <mergeCell ref="E59:E60"/>
    <mergeCell ref="O59:O60"/>
    <mergeCell ref="P59:P60"/>
    <mergeCell ref="Q59:Q60"/>
    <mergeCell ref="O44:O45"/>
    <mergeCell ref="P53:P54"/>
    <mergeCell ref="O41:O43"/>
    <mergeCell ref="O32:O33"/>
    <mergeCell ref="O51:O52"/>
    <mergeCell ref="E41:E43"/>
    <mergeCell ref="E53:E54"/>
    <mergeCell ref="O53:O54"/>
    <mergeCell ref="E44:E46"/>
    <mergeCell ref="R44:R45"/>
    <mergeCell ref="S44:S45"/>
    <mergeCell ref="A26:B27"/>
    <mergeCell ref="Q51:Q52"/>
    <mergeCell ref="P49:P50"/>
    <mergeCell ref="Q49:Q50"/>
    <mergeCell ref="A47:B47"/>
    <mergeCell ref="P26:P27"/>
    <mergeCell ref="S41:S43"/>
    <mergeCell ref="P32:P33"/>
    <mergeCell ref="A41:A43"/>
    <mergeCell ref="A48:B48"/>
    <mergeCell ref="B41:B43"/>
    <mergeCell ref="A44:B46"/>
    <mergeCell ref="C44:C46"/>
    <mergeCell ref="D44:D46"/>
    <mergeCell ref="W49:W50"/>
    <mergeCell ref="X49:X50"/>
    <mergeCell ref="U49:U50"/>
    <mergeCell ref="V49:V50"/>
    <mergeCell ref="X41:X43"/>
    <mergeCell ref="X44:X45"/>
    <mergeCell ref="T44:T45"/>
    <mergeCell ref="X51:X52"/>
    <mergeCell ref="U44:U45"/>
    <mergeCell ref="V44:V45"/>
    <mergeCell ref="T51:T52"/>
    <mergeCell ref="U51:U52"/>
    <mergeCell ref="V51:V52"/>
    <mergeCell ref="W51:W52"/>
    <mergeCell ref="W44:W45"/>
    <mergeCell ref="E20:E21"/>
    <mergeCell ref="X22:X23"/>
    <mergeCell ref="V26:V27"/>
    <mergeCell ref="S22:S23"/>
    <mergeCell ref="Q24:Q25"/>
    <mergeCell ref="R24:R25"/>
    <mergeCell ref="S24:S25"/>
    <mergeCell ref="T24:T25"/>
    <mergeCell ref="T41:T43"/>
    <mergeCell ref="U30:U31"/>
    <mergeCell ref="X32:X33"/>
    <mergeCell ref="V41:V43"/>
    <mergeCell ref="U41:U43"/>
    <mergeCell ref="W41:W43"/>
    <mergeCell ref="V36:V37"/>
    <mergeCell ref="W36:W37"/>
    <mergeCell ref="A22:A23"/>
    <mergeCell ref="B22:B23"/>
    <mergeCell ref="B30:B31"/>
    <mergeCell ref="R26:R27"/>
    <mergeCell ref="X30:X31"/>
    <mergeCell ref="V30:V31"/>
    <mergeCell ref="W30:W31"/>
    <mergeCell ref="W22:W23"/>
    <mergeCell ref="V22:V23"/>
    <mergeCell ref="S26:S27"/>
    <mergeCell ref="T22:T23"/>
    <mergeCell ref="R55:R56"/>
    <mergeCell ref="T49:T50"/>
    <mergeCell ref="P51:P52"/>
    <mergeCell ref="S49:S50"/>
    <mergeCell ref="T32:T33"/>
    <mergeCell ref="T30:T31"/>
    <mergeCell ref="U26:U27"/>
    <mergeCell ref="T26:T27"/>
    <mergeCell ref="X53:X54"/>
    <mergeCell ref="T53:T54"/>
    <mergeCell ref="U53:U54"/>
    <mergeCell ref="V53:V54"/>
    <mergeCell ref="W53:W54"/>
    <mergeCell ref="U36:U37"/>
    <mergeCell ref="R32:R33"/>
    <mergeCell ref="R41:R43"/>
    <mergeCell ref="Q30:Q31"/>
    <mergeCell ref="R30:R31"/>
    <mergeCell ref="S30:S31"/>
    <mergeCell ref="S32:S33"/>
    <mergeCell ref="Q32:Q33"/>
    <mergeCell ref="W32:W33"/>
    <mergeCell ref="V32:V33"/>
    <mergeCell ref="U32:U33"/>
    <mergeCell ref="R6:X6"/>
    <mergeCell ref="X26:X27"/>
    <mergeCell ref="W26:W27"/>
    <mergeCell ref="U14:U15"/>
    <mergeCell ref="V14:V15"/>
    <mergeCell ref="W14:W15"/>
    <mergeCell ref="X14:X15"/>
    <mergeCell ref="R14:R15"/>
    <mergeCell ref="S14:S15"/>
    <mergeCell ref="T14:T15"/>
    <mergeCell ref="Q18:Q19"/>
    <mergeCell ref="P18:P19"/>
    <mergeCell ref="O18:O19"/>
    <mergeCell ref="R12:R13"/>
    <mergeCell ref="Q12:Q13"/>
    <mergeCell ref="O14:O15"/>
    <mergeCell ref="O22:O23"/>
    <mergeCell ref="P30:P31"/>
    <mergeCell ref="P14:P15"/>
    <mergeCell ref="Q14:Q15"/>
    <mergeCell ref="R16:R17"/>
    <mergeCell ref="Q26:Q27"/>
    <mergeCell ref="Q22:Q23"/>
    <mergeCell ref="F5:F7"/>
    <mergeCell ref="E4:E7"/>
    <mergeCell ref="B4:B7"/>
    <mergeCell ref="C5:C7"/>
    <mergeCell ref="B12:B13"/>
    <mergeCell ref="E12:E13"/>
    <mergeCell ref="A12:A13"/>
    <mergeCell ref="D5:D7"/>
    <mergeCell ref="A4:A7"/>
    <mergeCell ref="W12:W13"/>
    <mergeCell ref="S12:S13"/>
    <mergeCell ref="T12:T13"/>
    <mergeCell ref="U12:U13"/>
    <mergeCell ref="V12:V13"/>
    <mergeCell ref="X12:X13"/>
    <mergeCell ref="S16:S17"/>
    <mergeCell ref="A2:X2"/>
    <mergeCell ref="A1:X1"/>
    <mergeCell ref="A9:B9"/>
    <mergeCell ref="A10:B10"/>
    <mergeCell ref="A11:B11"/>
    <mergeCell ref="O12:O13"/>
    <mergeCell ref="P12:P13"/>
    <mergeCell ref="G5:N5"/>
    <mergeCell ref="G6:G7"/>
    <mergeCell ref="O4:X4"/>
    <mergeCell ref="F4:N4"/>
    <mergeCell ref="C4:D4"/>
    <mergeCell ref="Q5:X5"/>
    <mergeCell ref="O5:O7"/>
    <mergeCell ref="H6:N6"/>
    <mergeCell ref="Q6:Q7"/>
    <mergeCell ref="P5:P7"/>
    <mergeCell ref="T16:T17"/>
    <mergeCell ref="X18:X19"/>
    <mergeCell ref="E16:E17"/>
    <mergeCell ref="E18:E19"/>
    <mergeCell ref="E32:E33"/>
    <mergeCell ref="E24:E25"/>
    <mergeCell ref="X16:X17"/>
    <mergeCell ref="W16:W17"/>
    <mergeCell ref="V16:V17"/>
    <mergeCell ref="W20:W21"/>
    <mergeCell ref="X20:X21"/>
    <mergeCell ref="U16:U17"/>
    <mergeCell ref="U18:U19"/>
    <mergeCell ref="V18:V19"/>
    <mergeCell ref="T20:T21"/>
    <mergeCell ref="U20:U21"/>
    <mergeCell ref="W18:W19"/>
    <mergeCell ref="V20:V21"/>
    <mergeCell ref="U22:U23"/>
    <mergeCell ref="T18:T19"/>
    <mergeCell ref="Q16:Q17"/>
    <mergeCell ref="P16:P17"/>
    <mergeCell ref="P20:P21"/>
    <mergeCell ref="O16:O17"/>
    <mergeCell ref="B38:B40"/>
    <mergeCell ref="A38:A40"/>
    <mergeCell ref="C38:C40"/>
    <mergeCell ref="D38:D40"/>
    <mergeCell ref="E38:E40"/>
    <mergeCell ref="R38:R40"/>
    <mergeCell ref="S18:S19"/>
    <mergeCell ref="O24:O25"/>
    <mergeCell ref="R22:R23"/>
    <mergeCell ref="R18:R19"/>
    <mergeCell ref="R20:R21"/>
    <mergeCell ref="S20:S21"/>
    <mergeCell ref="P22:P23"/>
    <mergeCell ref="Q20:Q21"/>
    <mergeCell ref="O20:O21"/>
    <mergeCell ref="P24:P25"/>
    <mergeCell ref="O30:O31"/>
    <mergeCell ref="O26:O27"/>
    <mergeCell ref="B24:B25"/>
    <mergeCell ref="E30:E31"/>
    <mergeCell ref="A32:A33"/>
    <mergeCell ref="B32:B33"/>
    <mergeCell ref="A29:B29"/>
    <mergeCell ref="A30:A31"/>
    <mergeCell ref="C14:C15"/>
    <mergeCell ref="D14:D15"/>
    <mergeCell ref="C12:C13"/>
    <mergeCell ref="D12:D13"/>
    <mergeCell ref="A36:A37"/>
    <mergeCell ref="B36:B37"/>
    <mergeCell ref="C36:C37"/>
    <mergeCell ref="D36:D37"/>
    <mergeCell ref="A34:A35"/>
    <mergeCell ref="B34:B35"/>
    <mergeCell ref="A28:B28"/>
    <mergeCell ref="C34:C35"/>
    <mergeCell ref="D34:D35"/>
    <mergeCell ref="B18:B19"/>
    <mergeCell ref="A14:A15"/>
    <mergeCell ref="B20:B21"/>
    <mergeCell ref="B16:B17"/>
    <mergeCell ref="A18:A19"/>
    <mergeCell ref="A20:A21"/>
    <mergeCell ref="B14:B15"/>
    <mergeCell ref="A16:A17"/>
    <mergeCell ref="W24:W25"/>
    <mergeCell ref="X24:X25"/>
    <mergeCell ref="C49:C50"/>
    <mergeCell ref="D49:D50"/>
    <mergeCell ref="O34:O35"/>
    <mergeCell ref="P34:P35"/>
    <mergeCell ref="Q34:Q35"/>
    <mergeCell ref="R34:R35"/>
    <mergeCell ref="S34:S35"/>
    <mergeCell ref="T34:T35"/>
    <mergeCell ref="U38:U40"/>
    <mergeCell ref="V38:V40"/>
    <mergeCell ref="W38:W40"/>
    <mergeCell ref="X38:X40"/>
    <mergeCell ref="U34:U35"/>
    <mergeCell ref="V34:V35"/>
    <mergeCell ref="W34:W35"/>
    <mergeCell ref="X34:X35"/>
    <mergeCell ref="X36:X37"/>
    <mergeCell ref="C32:C33"/>
    <mergeCell ref="D32:D33"/>
    <mergeCell ref="C41:C43"/>
    <mergeCell ref="D41:D43"/>
    <mergeCell ref="O38:O40"/>
    <mergeCell ref="D51:D52"/>
    <mergeCell ref="C53:C54"/>
    <mergeCell ref="D53:D54"/>
    <mergeCell ref="C55:C56"/>
    <mergeCell ref="D55:D56"/>
    <mergeCell ref="C57:C58"/>
    <mergeCell ref="D57:D58"/>
    <mergeCell ref="U24:U25"/>
    <mergeCell ref="V24:V25"/>
    <mergeCell ref="P38:P40"/>
    <mergeCell ref="Q38:Q40"/>
    <mergeCell ref="S38:S40"/>
    <mergeCell ref="T38:T40"/>
    <mergeCell ref="O36:O37"/>
    <mergeCell ref="P36:P37"/>
    <mergeCell ref="Q36:Q37"/>
    <mergeCell ref="R36:R37"/>
    <mergeCell ref="S36:S37"/>
    <mergeCell ref="T36:T37"/>
    <mergeCell ref="E36:E37"/>
    <mergeCell ref="E34:E35"/>
    <mergeCell ref="P44:P45"/>
    <mergeCell ref="Q44:Q45"/>
    <mergeCell ref="Q55:Q56"/>
  </mergeCells>
  <phoneticPr fontId="3" type="noConversion"/>
  <pageMargins left="0" right="0" top="0.35433070866141736" bottom="0.23622047244094491" header="0" footer="0"/>
  <pageSetup paperSize="9" scale="60" fitToHeight="0" orientation="landscape" horizontalDpi="180" verticalDpi="180" r:id="rId1"/>
  <headerFooter differentFirst="1">
    <oddHeader>&amp;C&amp;P</oddHeader>
  </headerFooter>
  <rowBreaks count="3" manualBreakCount="3">
    <brk id="15" max="23" man="1"/>
    <brk id="25" max="23" man="1"/>
    <brk id="66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2015-11-05T03:46:08Z</cp:lastPrinted>
  <dcterms:created xsi:type="dcterms:W3CDTF">2006-09-28T05:33:49Z</dcterms:created>
  <dcterms:modified xsi:type="dcterms:W3CDTF">2024-05-30T08:25:45Z</dcterms:modified>
</cp:coreProperties>
</file>